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d.docs.live.net/9e14a85aff2d3579/Documents/Advantage Plus Property/Finance Tools/"/>
    </mc:Choice>
  </mc:AlternateContent>
  <xr:revisionPtr revIDLastSave="57" documentId="13_ncr:1_{68F2875B-889B-44B8-B26B-C3FC7B50170F}" xr6:coauthVersionLast="46" xr6:coauthVersionMax="46" xr10:uidLastSave="{3DCB1E96-8B93-496D-BCD4-2933DE96DD53}"/>
  <bookViews>
    <workbookView xWindow="-108" yWindow="-108" windowWidth="23256" windowHeight="12576" xr2:uid="{26CBC9CF-06A1-4F05-9581-B561BC81C031}"/>
  </bookViews>
  <sheets>
    <sheet name="Assets and Loans Register" sheetId="3" r:id="rId1"/>
    <sheet name="Instructions and Tips" sheetId="4" r:id="rId2"/>
  </sheets>
  <definedNames>
    <definedName name="BalanceRange">#REF!:OFFSET(#REF!,#REF!*#REF!,0)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5" i="3" l="1"/>
  <c r="S177" i="3"/>
  <c r="S169" i="3"/>
  <c r="S161" i="3"/>
  <c r="S153" i="3"/>
  <c r="S145" i="3"/>
  <c r="S137" i="3"/>
  <c r="S129" i="3"/>
  <c r="S121" i="3"/>
  <c r="S113" i="3"/>
  <c r="S105" i="3"/>
  <c r="S97" i="3"/>
  <c r="S89" i="3"/>
  <c r="S81" i="3"/>
  <c r="S73" i="3"/>
  <c r="S65" i="3"/>
  <c r="S57" i="3"/>
  <c r="S49" i="3"/>
  <c r="S41" i="3"/>
  <c r="S33" i="3"/>
  <c r="H33" i="3"/>
  <c r="J20" i="3" s="1"/>
  <c r="Z22" i="3"/>
  <c r="J23" i="3" s="1"/>
  <c r="Z19" i="3"/>
  <c r="AC189" i="3"/>
  <c r="H187" i="3"/>
  <c r="S187" i="3"/>
  <c r="H186" i="3"/>
  <c r="AC185" i="3"/>
  <c r="H185" i="3"/>
  <c r="AC181" i="3"/>
  <c r="H179" i="3"/>
  <c r="S179" i="3"/>
  <c r="H178" i="3"/>
  <c r="AC177" i="3"/>
  <c r="H177" i="3"/>
  <c r="AC173" i="3"/>
  <c r="H171" i="3"/>
  <c r="S171" i="3"/>
  <c r="H170" i="3"/>
  <c r="AC169" i="3"/>
  <c r="H169" i="3"/>
  <c r="AC165" i="3"/>
  <c r="H163" i="3"/>
  <c r="S163" i="3"/>
  <c r="H162" i="3"/>
  <c r="AC161" i="3"/>
  <c r="H161" i="3"/>
  <c r="AC157" i="3"/>
  <c r="H155" i="3"/>
  <c r="S155" i="3"/>
  <c r="H154" i="3"/>
  <c r="AC153" i="3"/>
  <c r="H153" i="3"/>
  <c r="AC149" i="3"/>
  <c r="H147" i="3"/>
  <c r="S147" i="3"/>
  <c r="H146" i="3"/>
  <c r="AC145" i="3"/>
  <c r="H145" i="3"/>
  <c r="AC141" i="3"/>
  <c r="H139" i="3"/>
  <c r="S139" i="3"/>
  <c r="H138" i="3"/>
  <c r="AC137" i="3"/>
  <c r="H137" i="3"/>
  <c r="AC133" i="3"/>
  <c r="H131" i="3"/>
  <c r="S131" i="3"/>
  <c r="H130" i="3"/>
  <c r="AC129" i="3"/>
  <c r="H129" i="3"/>
  <c r="AC125" i="3"/>
  <c r="H123" i="3"/>
  <c r="S123" i="3"/>
  <c r="H122" i="3"/>
  <c r="AC121" i="3"/>
  <c r="H121" i="3"/>
  <c r="AC117" i="3"/>
  <c r="H115" i="3"/>
  <c r="S115" i="3"/>
  <c r="H114" i="3"/>
  <c r="AC113" i="3"/>
  <c r="H113" i="3"/>
  <c r="AC109" i="3"/>
  <c r="H107" i="3"/>
  <c r="S107" i="3"/>
  <c r="H106" i="3"/>
  <c r="AC105" i="3"/>
  <c r="H105" i="3"/>
  <c r="AC101" i="3"/>
  <c r="H99" i="3"/>
  <c r="S99" i="3"/>
  <c r="H98" i="3"/>
  <c r="AC97" i="3"/>
  <c r="H97" i="3"/>
  <c r="AC93" i="3"/>
  <c r="H91" i="3"/>
  <c r="S91" i="3"/>
  <c r="H90" i="3"/>
  <c r="AC89" i="3"/>
  <c r="H89" i="3"/>
  <c r="AC85" i="3"/>
  <c r="H83" i="3"/>
  <c r="S83" i="3"/>
  <c r="H82" i="3"/>
  <c r="AC81" i="3"/>
  <c r="H81" i="3"/>
  <c r="AC77" i="3"/>
  <c r="H75" i="3"/>
  <c r="S75" i="3"/>
  <c r="H74" i="3"/>
  <c r="AC73" i="3"/>
  <c r="H73" i="3"/>
  <c r="AC69" i="3"/>
  <c r="H67" i="3"/>
  <c r="S67" i="3"/>
  <c r="H66" i="3"/>
  <c r="AC65" i="3"/>
  <c r="H65" i="3"/>
  <c r="AC61" i="3"/>
  <c r="H59" i="3"/>
  <c r="S59" i="3"/>
  <c r="H58" i="3"/>
  <c r="AC57" i="3"/>
  <c r="H57" i="3"/>
  <c r="AC53" i="3"/>
  <c r="H51" i="3"/>
  <c r="S51" i="3"/>
  <c r="H50" i="3"/>
  <c r="AC49" i="3"/>
  <c r="H49" i="3"/>
  <c r="AC45" i="3"/>
  <c r="H43" i="3"/>
  <c r="S43" i="3"/>
  <c r="H42" i="3"/>
  <c r="AC41" i="3"/>
  <c r="H41" i="3"/>
  <c r="AC37" i="3"/>
  <c r="I27" i="3" s="1"/>
  <c r="H34" i="3"/>
  <c r="J25" i="3"/>
  <c r="J19" i="3"/>
  <c r="J22" i="3" s="1"/>
  <c r="H35" i="3"/>
  <c r="J21" i="3"/>
  <c r="S35" i="3"/>
  <c r="AC33" i="3"/>
  <c r="AD27" i="3" l="1"/>
  <c r="T27" i="3"/>
  <c r="Z21" i="3"/>
  <c r="Z20" i="3"/>
  <c r="Z25" i="3"/>
</calcChain>
</file>

<file path=xl/sharedStrings.xml><?xml version="1.0" encoding="utf-8"?>
<sst xmlns="http://schemas.openxmlformats.org/spreadsheetml/2006/main" count="475" uniqueCount="110">
  <si>
    <t>Loan Amount</t>
  </si>
  <si>
    <t>Loan Term</t>
  </si>
  <si>
    <t>Portfolio Summary</t>
  </si>
  <si>
    <t>Loan to Value Ratio</t>
  </si>
  <si>
    <t>Total Equity</t>
  </si>
  <si>
    <t>Equity @ 80%</t>
  </si>
  <si>
    <t>Purchase Price</t>
  </si>
  <si>
    <t>Return on Investment</t>
  </si>
  <si>
    <t>Gross Yield</t>
  </si>
  <si>
    <t>Portfolio Details</t>
  </si>
  <si>
    <t>This register It is not intended as legal, financial or investment advice and should not be construed or relied on as such. Before making any commitment of a legal or financial nature you should seek advice from a qualified and registered legal practitioner or financial or investment adviser.</t>
  </si>
  <si>
    <t>Value</t>
  </si>
  <si>
    <t>Weekly Rent</t>
  </si>
  <si>
    <t>Payments / Year</t>
  </si>
  <si>
    <t>LVR</t>
  </si>
  <si>
    <t>ROI</t>
  </si>
  <si>
    <t>Repayments</t>
  </si>
  <si>
    <t>Yearly Repayments</t>
  </si>
  <si>
    <t>Loan Type</t>
  </si>
  <si>
    <t>Gross Income / Year</t>
  </si>
  <si>
    <t>Vacancy Rate</t>
  </si>
  <si>
    <t>Property Address</t>
  </si>
  <si>
    <t>Gross Income</t>
  </si>
  <si>
    <t>Equity</t>
  </si>
  <si>
    <t>Monthly Repayments</t>
  </si>
  <si>
    <t>Weekly Repayments</t>
  </si>
  <si>
    <t>Total Purchase Price</t>
  </si>
  <si>
    <t>Interest Rate</t>
  </si>
  <si>
    <t>Purpose</t>
  </si>
  <si>
    <t>Offset Value</t>
  </si>
  <si>
    <t>Total Offset Balance</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</si>
  <si>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</si>
  <si>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</si>
  <si>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</si>
  <si>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</si>
  <si>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</si>
  <si>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</si>
  <si>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</si>
  <si>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</si>
  <si>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</si>
  <si>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</si>
  <si>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</si>
  <si>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</si>
  <si>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</si>
  <si>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</si>
  <si>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</si>
  <si>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</si>
  <si>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</si>
  <si>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</si>
  <si>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</si>
  <si>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</si>
  <si>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Property Assets &amp; Loans
Register</t>
  </si>
  <si>
    <t>Net Position</t>
  </si>
  <si>
    <t>General Instructions and tips on how to use any APP supplied spreadsheets</t>
  </si>
  <si>
    <t>Complete each of the Green Cells - Light green fill with APP Green Border.</t>
  </si>
  <si>
    <t>Change the values in any Yellow Cells if required - Yellow fill with APP Green Border.</t>
  </si>
  <si>
    <t>Based on your selection parameters, a Grey Cell indicates it is not required to be completed.</t>
  </si>
  <si>
    <t>Data</t>
  </si>
  <si>
    <t xml:space="preserve">Based on the data entered, a cell may turn red. This indicates that the value is unexpected and should be checked to ensure it's accuracy. </t>
  </si>
  <si>
    <t>Values</t>
  </si>
  <si>
    <t xml:space="preserve">Enter all values in their raw form and the spreadsheet will convert them to the required format unless otherwise stated. E.g. Rate: 3 will become 3.00%. Value: 500000 will become $500,000. </t>
  </si>
  <si>
    <t>"Tab" Key</t>
  </si>
  <si>
    <t>Utilise the "Tab" Key to navigate to each of the data entry cells in the spreadsheet starting from the top left green cell until all of the required cells have been completed.</t>
  </si>
  <si>
    <t>Template Specific Options</t>
  </si>
  <si>
    <t>Recommended Values where not known</t>
  </si>
  <si>
    <t>Vacancy Rate:</t>
  </si>
  <si>
    <t>Loan Term:</t>
  </si>
  <si>
    <t>30 Years</t>
  </si>
  <si>
    <t>Payments per Year:</t>
  </si>
  <si>
    <t>12 (Monthly), 26 or 52 (Weekly)</t>
  </si>
  <si>
    <t>Understanding the Results</t>
  </si>
  <si>
    <t>Net Tax Impact:</t>
  </si>
  <si>
    <t xml:space="preserve">Investment Property Only - Details the expected final Profit or Loss generated from the property after tax adjustments have been made. A negative number indicates a loss against the property while a positive number indicates the buyer made money by holding the asset. </t>
  </si>
  <si>
    <t>This analysis template is not intended as legal, financial or investment advice and should not be construed or relied on as such. Before making any commitment of a legal or financial nature you should seek advice from a qualified and registered legal practitioner or financial or investment adviser.</t>
  </si>
  <si>
    <t>Total Portfolio Value</t>
  </si>
  <si>
    <t>Total Loan Debt</t>
  </si>
  <si>
    <t>Property Assets and Loans Register
Instructions &amp; Tips</t>
  </si>
  <si>
    <t>Property Assets and Loans Register</t>
  </si>
  <si>
    <t>The purpose of this register is to help property owners and investors track their portfolio performance in one location assuming they have multiple loans and/ or assets with multiple lenders. This register can also be used to estimate the impact an additional loan or asset will have on the overall portfolio.</t>
  </si>
  <si>
    <t>Portfolio Summary:</t>
  </si>
  <si>
    <t>Portfolio Details:</t>
  </si>
  <si>
    <t xml:space="preserve">A high level breakdown of the important parts a portfolio holder or builder would want to know concerning their overall position. Automatically completed based on the 'Portfolio Details'. </t>
  </si>
  <si>
    <t>Search online for current rates</t>
  </si>
  <si>
    <t>Offset Value:</t>
  </si>
  <si>
    <t>The sum of monies in one or more offset accounts. Add the funds only once where relevant</t>
  </si>
  <si>
    <t>Total Portfolio Value:</t>
  </si>
  <si>
    <t xml:space="preserve">Details the sum of the assets in the portfolio. E.g. if you have three houses worth $400,000, $600,000 and $1,000,000 the Total Value will be equal to $2,000,000. </t>
  </si>
  <si>
    <t>Total Loan Debt:</t>
  </si>
  <si>
    <t>Details the sum of the total debt owed against all loans.</t>
  </si>
  <si>
    <t>Total Equity:</t>
  </si>
  <si>
    <t xml:space="preserve">The difference between the value of all properties and the value of all debt. E.g. If your portfolio is worth $1,000,000 and you owe $500,000 your Total Equity is $500,000. </t>
  </si>
  <si>
    <t>Equity at 80% LVR:</t>
  </si>
  <si>
    <t xml:space="preserve">Details your Total Equity multiplied by 80%. </t>
  </si>
  <si>
    <t>Gross Income per Year:</t>
  </si>
  <si>
    <t>Details the sum of monies paid to the property owner in rental payments from their tenants each year.</t>
  </si>
  <si>
    <t>Gross Yield:</t>
  </si>
  <si>
    <t xml:space="preserve">Yield is expressed as a percentage by dividing the total income by the total portfolio value. No consideration has been made for owner occupier homes etc. </t>
  </si>
  <si>
    <t>Loan to Value Ratio:</t>
  </si>
  <si>
    <t>Total Offset Balance:</t>
  </si>
  <si>
    <t>Details the sum of monies in one of more offset accounts against all loans or assets.</t>
  </si>
  <si>
    <t>Net Position:</t>
  </si>
  <si>
    <t xml:space="preserve">Details the difference between the total sum of funds available and the total debt. If this cell turns red, you owe more than the complete portfolio is worth. Check your figures and seek financial advice from a qualified practitioner. </t>
  </si>
  <si>
    <t>Total Purchase Price:</t>
  </si>
  <si>
    <t>Details the sum of monies invested to purchase the total portfolio.</t>
  </si>
  <si>
    <t xml:space="preserve">ROI is a ratio between net profit and cost of investment. It is expressed as a percentage and calculated by subtracting the total purchase price from the total portfolio value and dividing the result by the total purchase price. The higher this number the better. </t>
  </si>
  <si>
    <t>Repayments:</t>
  </si>
  <si>
    <t xml:space="preserve">Details the estimated sum of monies to be paid by the portfolio owner each period. </t>
  </si>
  <si>
    <t xml:space="preserve">Details the individual items that make up the property portfolio now or as a future forecast. The user inputs are found in this section, complete all that are relevant to help ensure overall accuracy of the register. </t>
  </si>
  <si>
    <t>LVR is expressed as a percentage by dividing the total debt by the total portfolio value.</t>
  </si>
  <si>
    <t>Return on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</si>
</sst>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
  </numFmts>
  <fonts count="12" x14ac:knownFonts="1">
    <font>
      <sz val="11"/>
      <color theme="1"/>
      <name val="Arial"/>
      <family val="2"/>
      <scheme val="minor"/>
    </font>
    <font>
      <b/>
      <sz val="24"/>
      <color theme="0"/>
      <name val="Arial Narrow"/>
      <family val="2"/>
    </font>
    <font>
      <sz val="11"/>
      <color theme="1"/>
      <name val="Arial Narrow"/>
      <family val="2"/>
    </font>
    <font>
      <i/>
      <sz val="11"/>
      <color theme="0"/>
      <name val="Arial Narrow"/>
      <family val="2"/>
    </font>
    <font>
      <b/>
      <sz val="11"/>
      <color theme="0"/>
      <name val="Arial"/>
      <family val="2"/>
    </font>
    <font>
      <sz val="11"/>
      <color rgb="FF9C0006"/>
      <name val="Arial"/>
      <family val="2"/>
      <scheme val="minor"/>
    </font>
    <font>
      <b/>
      <sz val="11"/>
      <color theme="0"/>
      <name val="Arial Narrow"/>
      <family val="2"/>
    </font>
    <font>
      <sz val="11"/>
      <color theme="0"/>
      <name val="Arial Narrow"/>
      <family val="2"/>
    </font>
    <font>
      <sz val="14"/>
      <color theme="1"/>
      <name val="Arial Narrow"/>
      <family val="2"/>
    </font>
    <font>
      <sz val="11"/>
      <color rgb="FF9C0006"/>
      <name val="Arial Narrow"/>
      <family val="2"/>
    </font>
    <font>
      <b/>
      <sz val="11"/>
      <color rgb="FF00AB41"/>
      <name val="Arial Narrow"/>
      <family val="2"/>
    </font>
    <font>
      <i/>
      <sz val="11"/>
      <color theme="1"/>
      <name val="Arial Narrow"/>
      <family val="2"/>
    </font>
  </fonts>
  <fills count="8">
    <fill>
      <patternFill patternType="none"/>
    </fill>
    <fill>
      <patternFill patternType="gray125"/>
    </fill>
    <fill>
      <patternFill patternType="solid">
        <fgColor rgb="FF00AB41"/>
        <bgColor indexed="64"/>
      </patternFill>
    </fill>
    <fill>
      <patternFill patternType="solid">
        <fgColor rgb="FFE7FFF0"/>
        <bgColor indexed="64"/>
      </patternFill>
    </fill>
    <fill>
      <patternFill patternType="solid">
        <fgColor rgb="FFFFC7CE"/>
      </patternFill>
    </fill>
    <fill>
      <patternFill patternType="solid">
        <fgColor rgb="FF00B050"/>
        <bgColor indexed="64"/>
      </patternFill>
    </fill>
    <fill>
      <patternFill patternType="solid">
        <fgColor rgb="FFFFEB9C"/>
        <bgColor indexed="64"/>
      </patternFill>
    </fill>
    <fill>
      <patternFill patternType="solid">
        <fgColor theme="0" tint="-0.249977111117893"/>
        <bgColor indexed="64"/>
      </patternFill>
    </fill>
  </fills>
  <borders count="31">
    <border>
      <left/>
      <right/>
      <top/>
      <bottom/>
      <diagonal/>
    </border>
    <border>
      <left style="thick">
        <color rgb="FF00AB41"/>
      </left>
      <right/>
      <top style="thick">
        <color rgb="FF00AB41"/>
      </top>
      <bottom/>
      <diagonal/>
    </border>
    <border>
      <left/>
      <right/>
      <top style="thick">
        <color rgb="FF00AB41"/>
      </top>
      <bottom/>
      <diagonal/>
    </border>
    <border>
      <left/>
      <right style="thick">
        <color rgb="FF00AB41"/>
      </right>
      <top style="thick">
        <color rgb="FF00AB41"/>
      </top>
      <bottom/>
      <diagonal/>
    </border>
    <border>
      <left style="thick">
        <color rgb="FF00AB41"/>
      </left>
      <right/>
      <top/>
      <bottom/>
      <diagonal/>
    </border>
    <border>
      <left/>
      <right/>
      <top style="thin">
        <color rgb="FF00AB41"/>
      </top>
      <bottom/>
      <diagonal/>
    </border>
    <border>
      <left/>
      <right style="thick">
        <color rgb="FF00AB41"/>
      </right>
      <top/>
      <bottom/>
      <diagonal/>
    </border>
    <border>
      <left style="medium">
        <color rgb="FF00AB41"/>
      </left>
      <right/>
      <top/>
      <bottom/>
      <diagonal/>
    </border>
    <border>
      <left/>
      <right style="medium">
        <color rgb="FF00AB41"/>
      </right>
      <top/>
      <bottom/>
      <diagonal/>
    </border>
    <border>
      <left style="medium">
        <color rgb="FF00AB41"/>
      </left>
      <right/>
      <top/>
      <bottom style="medium">
        <color rgb="FF00AB41"/>
      </bottom>
      <diagonal/>
    </border>
    <border>
      <left/>
      <right/>
      <top/>
      <bottom style="medium">
        <color rgb="FF00AB41"/>
      </bottom>
      <diagonal/>
    </border>
    <border>
      <left/>
      <right style="medium">
        <color rgb="FF00AB41"/>
      </right>
      <top/>
      <bottom style="medium">
        <color rgb="FF00AB41"/>
      </bottom>
      <diagonal/>
    </border>
    <border>
      <left style="thin">
        <color rgb="FF00AB41"/>
      </left>
      <right/>
      <top style="thin">
        <color rgb="FF00AB41"/>
      </top>
      <bottom style="thin">
        <color rgb="FF00AB41"/>
      </bottom>
      <diagonal/>
    </border>
    <border>
      <left/>
      <right/>
      <top style="thin">
        <color rgb="FF00AB41"/>
      </top>
      <bottom style="thin">
        <color rgb="FF00AB41"/>
      </bottom>
      <diagonal/>
    </border>
    <border>
      <left/>
      <right style="thin">
        <color rgb="FF00AB41"/>
      </right>
      <top style="thin">
        <color rgb="FF00AB41"/>
      </top>
      <bottom style="thin">
        <color rgb="FF00AB41"/>
      </bottom>
      <diagonal/>
    </border>
    <border>
      <left style="thick">
        <color rgb="FF00AB41"/>
      </left>
      <right/>
      <top/>
      <bottom style="thick">
        <color rgb="FF00AB41"/>
      </bottom>
      <diagonal/>
    </border>
    <border>
      <left/>
      <right/>
      <top/>
      <bottom style="thick">
        <color rgb="FF00AB41"/>
      </bottom>
      <diagonal/>
    </border>
    <border>
      <left/>
      <right style="thick">
        <color rgb="FF00AB41"/>
      </right>
      <top/>
      <bottom style="thick">
        <color rgb="FF00AB41"/>
      </bottom>
      <diagonal/>
    </border>
    <border>
      <left style="thin">
        <color rgb="FF00AB41"/>
      </left>
      <right/>
      <top style="thin">
        <color rgb="FF00AB41"/>
      </top>
      <bottom/>
      <diagonal/>
    </border>
    <border>
      <left style="medium">
        <color rgb="FF00AB41"/>
      </left>
      <right/>
      <top style="medium">
        <color rgb="FF00AB41"/>
      </top>
      <bottom/>
      <diagonal/>
    </border>
    <border>
      <left/>
      <right/>
      <top style="medium">
        <color rgb="FF00AB41"/>
      </top>
      <bottom/>
      <diagonal/>
    </border>
    <border>
      <left/>
      <right style="medium">
        <color rgb="FF00AB41"/>
      </right>
      <top style="medium">
        <color rgb="FF00AB41"/>
      </top>
      <bottom/>
      <diagonal/>
    </border>
    <border>
      <left/>
      <right style="thin">
        <color rgb="FF00AB41"/>
      </right>
      <top style="thin">
        <color rgb="FF00AB41"/>
      </top>
      <bottom/>
      <diagonal/>
    </border>
    <border>
      <left style="thin">
        <color rgb="FF00AB41"/>
      </left>
      <right/>
      <top/>
      <bottom/>
      <diagonal/>
    </border>
    <border>
      <left/>
      <right style="thin">
        <color rgb="FF00AB41"/>
      </right>
      <top/>
      <bottom/>
      <diagonal/>
    </border>
    <border>
      <left style="thin">
        <color rgb="FF00AB41"/>
      </left>
      <right/>
      <top/>
      <bottom style="thin">
        <color rgb="FF00AB41"/>
      </bottom>
      <diagonal/>
    </border>
    <border>
      <left/>
      <right/>
      <top/>
      <bottom style="thin">
        <color rgb="FF00AB41"/>
      </bottom>
      <diagonal/>
    </border>
    <border>
      <left/>
      <right style="thin">
        <color rgb="FF00AB41"/>
      </right>
      <top/>
      <bottom style="thin">
        <color rgb="FF00AB4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4" borderId="0" applyNumberFormat="0" applyBorder="0" applyAlignment="0" applyProtection="0"/>
  </cellStyleXfs>
  <cellXfs count="150">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0" borderId="0" xfId="0" applyProtection="1"/>
    <xf numFmtId="0" fontId="0" fillId="2" borderId="4" xfId="0" applyFill="1" applyBorder="1" applyProtection="1"/>
    <xf numFmtId="0" fontId="0" fillId="2" borderId="0" xfId="0" applyFill="1" applyBorder="1" applyProtection="1"/>
    <xf numFmtId="0" fontId="0" fillId="2" borderId="6" xfId="0" applyFill="1" applyBorder="1" applyProtection="1"/>
    <xf numFmtId="0" fontId="2" fillId="0" borderId="4" xfId="0" applyFont="1" applyBorder="1" applyProtection="1"/>
    <xf numFmtId="0" fontId="2" fillId="0" borderId="0" xfId="0" applyFont="1" applyBorder="1" applyProtection="1"/>
    <xf numFmtId="0" fontId="2" fillId="0" borderId="6" xfId="0" applyFont="1" applyBorder="1" applyProtection="1"/>
    <xf numFmtId="0" fontId="2" fillId="0" borderId="0" xfId="0" applyFont="1" applyFill="1" applyBorder="1" applyProtection="1"/>
    <xf numFmtId="0" fontId="0" fillId="0" borderId="0" xfId="0" applyBorder="1" applyProtection="1"/>
    <xf numFmtId="0" fontId="2" fillId="0" borderId="0" xfId="0" applyFont="1" applyFill="1" applyBorder="1" applyAlignment="1" applyProtection="1"/>
    <xf numFmtId="0" fontId="2" fillId="0" borderId="0" xfId="0" applyFont="1" applyFill="1" applyBorder="1" applyAlignment="1" applyProtection="1">
      <alignment horizontal="left"/>
    </xf>
    <xf numFmtId="6" fontId="2" fillId="0" borderId="0" xfId="0" applyNumberFormat="1" applyFont="1" applyFill="1" applyBorder="1" applyAlignment="1" applyProtection="1">
      <alignment horizontal="left"/>
    </xf>
    <xf numFmtId="10" fontId="2" fillId="0" borderId="0" xfId="0" applyNumberFormat="1" applyFont="1" applyFill="1" applyBorder="1" applyAlignment="1" applyProtection="1">
      <alignment horizontal="left"/>
    </xf>
    <xf numFmtId="8" fontId="2" fillId="0" borderId="0" xfId="0" applyNumberFormat="1" applyFont="1" applyFill="1" applyBorder="1" applyAlignment="1" applyProtection="1">
      <alignment horizontal="left"/>
    </xf>
    <xf numFmtId="164" fontId="2" fillId="0" borderId="0" xfId="0" applyNumberFormat="1" applyFont="1" applyBorder="1" applyAlignment="1" applyProtection="1">
      <alignment horizontal="left"/>
    </xf>
    <xf numFmtId="8" fontId="0" fillId="0" borderId="0" xfId="0" applyNumberFormat="1" applyProtection="1"/>
    <xf numFmtId="0" fontId="0" fillId="0" borderId="4" xfId="0" applyBorder="1" applyProtection="1"/>
    <xf numFmtId="0" fontId="0" fillId="0" borderId="6"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2" fillId="0" borderId="7" xfId="0" applyFont="1" applyFill="1" applyBorder="1" applyProtection="1"/>
    <xf numFmtId="0" fontId="2" fillId="0" borderId="8" xfId="0" applyFont="1" applyFill="1" applyBorder="1" applyProtection="1"/>
    <xf numFmtId="0" fontId="0" fillId="0" borderId="0" xfId="0" applyBorder="1" applyAlignment="1" applyProtection="1">
      <alignment horizontal="left"/>
    </xf>
    <xf numFmtId="0" fontId="0" fillId="0" borderId="7" xfId="0" applyBorder="1" applyProtection="1"/>
    <xf numFmtId="0" fontId="0" fillId="0" borderId="8" xfId="0" applyBorder="1" applyProtection="1"/>
    <xf numFmtId="0" fontId="2" fillId="0" borderId="7" xfId="0" applyFont="1" applyBorder="1" applyProtection="1"/>
    <xf numFmtId="0" fontId="2" fillId="0" borderId="8" xfId="0" applyFont="1" applyBorder="1" applyProtection="1"/>
    <xf numFmtId="0" fontId="0" fillId="0" borderId="9" xfId="0" applyBorder="1" applyProtection="1"/>
    <xf numFmtId="0" fontId="0" fillId="0" borderId="10" xfId="0" applyBorder="1" applyProtection="1"/>
    <xf numFmtId="0" fontId="0" fillId="0" borderId="11" xfId="0" applyBorder="1" applyProtection="1"/>
    <xf numFmtId="6" fontId="2" fillId="0" borderId="24" xfId="0" applyNumberFormat="1" applyFont="1" applyFill="1" applyBorder="1" applyAlignment="1" applyProtection="1">
      <alignment horizontal="left"/>
    </xf>
    <xf numFmtId="0" fontId="0" fillId="0" borderId="23" xfId="0" applyBorder="1" applyProtection="1"/>
    <xf numFmtId="0" fontId="0" fillId="0" borderId="24" xfId="0" applyBorder="1" applyProtection="1"/>
    <xf numFmtId="0" fontId="2" fillId="0" borderId="23" xfId="0" applyFont="1" applyFill="1" applyBorder="1" applyAlignment="1" applyProtection="1">
      <alignment horizontal="left"/>
    </xf>
    <xf numFmtId="10" fontId="2" fillId="0" borderId="24" xfId="0" applyNumberFormat="1" applyFont="1" applyFill="1" applyBorder="1" applyAlignment="1" applyProtection="1">
      <alignment horizontal="left"/>
    </xf>
    <xf numFmtId="0" fontId="2" fillId="0" borderId="26" xfId="0" applyFont="1" applyFill="1" applyBorder="1" applyAlignment="1" applyProtection="1"/>
    <xf numFmtId="0" fontId="0" fillId="2" borderId="1" xfId="0" applyFill="1" applyBorder="1"/>
    <xf numFmtId="0" fontId="0" fillId="2" borderId="2" xfId="0" applyFill="1" applyBorder="1"/>
    <xf numFmtId="0" fontId="0" fillId="2" borderId="3" xfId="0" applyFill="1" applyBorder="1"/>
    <xf numFmtId="0" fontId="6" fillId="0" borderId="0" xfId="0" applyFont="1"/>
    <xf numFmtId="8" fontId="2" fillId="0" borderId="0" xfId="0" applyNumberFormat="1" applyFont="1"/>
    <xf numFmtId="0" fontId="0" fillId="2" borderId="4" xfId="0" applyFill="1" applyBorder="1"/>
    <xf numFmtId="0" fontId="0" fillId="2" borderId="0" xfId="0" applyFill="1"/>
    <xf numFmtId="0" fontId="0" fillId="2" borderId="6" xfId="0" applyFill="1" applyBorder="1"/>
    <xf numFmtId="0" fontId="2" fillId="0" borderId="0" xfId="0" applyFont="1" applyAlignment="1">
      <alignment horizontal="center"/>
    </xf>
    <xf numFmtId="8" fontId="2" fillId="0" borderId="0" xfId="0" applyNumberFormat="1" applyFont="1" applyAlignment="1">
      <alignment horizontal="center"/>
    </xf>
    <xf numFmtId="0" fontId="1" fillId="2" borderId="0" xfId="0" applyFont="1" applyFill="1" applyAlignment="1">
      <alignment vertical="center" wrapText="1"/>
    </xf>
    <xf numFmtId="0" fontId="2" fillId="0" borderId="4" xfId="0" applyFont="1" applyBorder="1"/>
    <xf numFmtId="0" fontId="2" fillId="0" borderId="0" xfId="0" applyFont="1"/>
    <xf numFmtId="0" fontId="2" fillId="0" borderId="6" xfId="0" applyFont="1" applyBorder="1"/>
    <xf numFmtId="0" fontId="2" fillId="0" borderId="19" xfId="0" applyFont="1" applyBorder="1"/>
    <xf numFmtId="0" fontId="2" fillId="0" borderId="20" xfId="0" applyFont="1" applyBorder="1"/>
    <xf numFmtId="0" fontId="2" fillId="0" borderId="21" xfId="0" applyFont="1" applyBorder="1"/>
    <xf numFmtId="0" fontId="2" fillId="0" borderId="7" xfId="0" applyFont="1" applyBorder="1"/>
    <xf numFmtId="0" fontId="2" fillId="0" borderId="8" xfId="0" applyFont="1" applyBorder="1"/>
    <xf numFmtId="6" fontId="2" fillId="0" borderId="0" xfId="0" applyNumberFormat="1" applyFont="1"/>
    <xf numFmtId="0" fontId="2" fillId="3" borderId="12" xfId="0" applyFont="1" applyFill="1" applyBorder="1"/>
    <xf numFmtId="0" fontId="2" fillId="3" borderId="13" xfId="0" applyFont="1" applyFill="1" applyBorder="1"/>
    <xf numFmtId="0" fontId="2" fillId="3" borderId="14" xfId="0" applyFont="1" applyFill="1" applyBorder="1"/>
    <xf numFmtId="10" fontId="2" fillId="0" borderId="0" xfId="0" applyNumberFormat="1" applyFont="1"/>
    <xf numFmtId="6" fontId="8" fillId="0" borderId="0" xfId="0" applyNumberFormat="1" applyFont="1"/>
    <xf numFmtId="0" fontId="2" fillId="6" borderId="12" xfId="0" applyFont="1" applyFill="1" applyBorder="1"/>
    <xf numFmtId="0" fontId="2" fillId="6" borderId="13" xfId="0" applyFont="1" applyFill="1" applyBorder="1"/>
    <xf numFmtId="0" fontId="2" fillId="6" borderId="14" xfId="0" applyFont="1" applyFill="1" applyBorder="1"/>
    <xf numFmtId="0" fontId="7" fillId="0" borderId="0" xfId="0" applyFont="1"/>
    <xf numFmtId="0" fontId="2" fillId="7" borderId="12" xfId="0" applyFont="1" applyFill="1" applyBorder="1"/>
    <xf numFmtId="0" fontId="2" fillId="7" borderId="13" xfId="0" applyFont="1" applyFill="1" applyBorder="1"/>
    <xf numFmtId="0" fontId="2" fillId="7" borderId="14" xfId="0" applyFont="1" applyFill="1" applyBorder="1"/>
    <xf numFmtId="8" fontId="8" fillId="0" borderId="0" xfId="0" applyNumberFormat="1" applyFont="1"/>
    <xf numFmtId="0" fontId="8" fillId="0" borderId="0" xfId="0" applyFont="1"/>
    <xf numFmtId="0" fontId="2" fillId="0" borderId="0" xfId="0" applyFont="1" applyAlignment="1">
      <alignment vertical="center"/>
    </xf>
    <xf numFmtId="0" fontId="2" fillId="0" borderId="0" xfId="0" applyFont="1" applyAlignment="1">
      <alignment wrapText="1"/>
    </xf>
    <xf numFmtId="0" fontId="0" fillId="0" borderId="4" xfId="0" applyBorder="1"/>
    <xf numFmtId="0" fontId="11" fillId="0" borderId="0" xfId="0" applyFont="1"/>
    <xf numFmtId="0" fontId="0" fillId="0" borderId="6" xfId="0" applyBorder="1"/>
    <xf numFmtId="0" fontId="11" fillId="0" borderId="0" xfId="0" applyFont="1" applyAlignment="1">
      <alignment wrapText="1"/>
    </xf>
    <xf numFmtId="0" fontId="2" fillId="0" borderId="15" xfId="0" applyFont="1" applyBorder="1"/>
    <xf numFmtId="0" fontId="2" fillId="0" borderId="16" xfId="0" applyFont="1" applyBorder="1"/>
    <xf numFmtId="0" fontId="0" fillId="0" borderId="16" xfId="0" applyBorder="1"/>
    <xf numFmtId="0" fontId="2" fillId="0" borderId="17" xfId="0" applyFont="1" applyBorder="1"/>
    <xf numFmtId="0" fontId="2" fillId="0" borderId="0" xfId="0" applyFont="1" applyFill="1" applyBorder="1" applyAlignment="1" applyProtection="1">
      <alignment horizontal="left"/>
    </xf>
    <xf numFmtId="6" fontId="2" fillId="0" borderId="0" xfId="0" applyNumberFormat="1" applyFont="1" applyFill="1" applyBorder="1" applyAlignment="1" applyProtection="1">
      <alignment horizontal="left"/>
    </xf>
    <xf numFmtId="6" fontId="2" fillId="0" borderId="24" xfId="0" applyNumberFormat="1" applyFont="1" applyFill="1" applyBorder="1" applyAlignment="1" applyProtection="1">
      <alignment horizontal="left"/>
    </xf>
    <xf numFmtId="8" fontId="2" fillId="0" borderId="26" xfId="0" applyNumberFormat="1" applyFont="1" applyFill="1" applyBorder="1" applyAlignment="1" applyProtection="1">
      <alignment horizontal="left"/>
    </xf>
    <xf numFmtId="0" fontId="2" fillId="0" borderId="26" xfId="0" applyFont="1" applyFill="1" applyBorder="1" applyAlignment="1" applyProtection="1">
      <alignment horizontal="left"/>
    </xf>
    <xf numFmtId="0" fontId="2" fillId="0" borderId="27" xfId="0" applyFont="1" applyFill="1" applyBorder="1" applyAlignment="1" applyProtection="1">
      <alignment horizontal="left"/>
    </xf>
    <xf numFmtId="0" fontId="2" fillId="0" borderId="23" xfId="0" applyFont="1" applyFill="1" applyBorder="1" applyAlignment="1" applyProtection="1">
      <alignment horizontal="left"/>
    </xf>
    <xf numFmtId="10" fontId="2" fillId="0" borderId="0" xfId="0" applyNumberFormat="1" applyFont="1" applyFill="1" applyBorder="1" applyAlignment="1" applyProtection="1">
      <alignment horizontal="left"/>
    </xf>
    <xf numFmtId="10" fontId="2" fillId="0" borderId="24" xfId="0" applyNumberFormat="1" applyFont="1" applyFill="1" applyBorder="1" applyAlignment="1" applyProtection="1">
      <alignment horizontal="left"/>
    </xf>
    <xf numFmtId="0" fontId="2" fillId="0" borderId="25" xfId="0" applyFont="1" applyFill="1" applyBorder="1" applyAlignment="1" applyProtection="1">
      <alignment horizontal="left"/>
    </xf>
    <xf numFmtId="10" fontId="2" fillId="3" borderId="12" xfId="0" applyNumberFormat="1" applyFont="1" applyFill="1" applyBorder="1" applyAlignment="1" applyProtection="1">
      <alignment horizontal="left"/>
      <protection locked="0"/>
    </xf>
    <xf numFmtId="10" fontId="2" fillId="3" borderId="13" xfId="0" applyNumberFormat="1" applyFont="1" applyFill="1" applyBorder="1" applyAlignment="1" applyProtection="1">
      <alignment horizontal="left"/>
      <protection locked="0"/>
    </xf>
    <xf numFmtId="10" fontId="2" fillId="3" borderId="14" xfId="0" applyNumberFormat="1"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6" fontId="2" fillId="3" borderId="12" xfId="0" applyNumberFormat="1" applyFont="1" applyFill="1" applyBorder="1" applyAlignment="1" applyProtection="1">
      <alignment horizontal="left"/>
      <protection locked="0"/>
    </xf>
    <xf numFmtId="6" fontId="2" fillId="3" borderId="13" xfId="0" applyNumberFormat="1" applyFont="1" applyFill="1" applyBorder="1" applyAlignment="1" applyProtection="1">
      <alignment horizontal="left"/>
      <protection locked="0"/>
    </xf>
    <xf numFmtId="6" fontId="2" fillId="3" borderId="14" xfId="0" applyNumberFormat="1" applyFont="1" applyFill="1" applyBorder="1" applyAlignment="1" applyProtection="1">
      <alignment horizontal="left"/>
      <protection locked="0"/>
    </xf>
    <xf numFmtId="0" fontId="4" fillId="2" borderId="12" xfId="0" applyFont="1" applyFill="1" applyBorder="1" applyAlignment="1" applyProtection="1">
      <alignment horizontal="left"/>
    </xf>
    <xf numFmtId="0" fontId="4" fillId="2" borderId="13" xfId="0" applyFont="1" applyFill="1" applyBorder="1" applyAlignment="1" applyProtection="1">
      <alignment horizontal="left"/>
    </xf>
    <xf numFmtId="0" fontId="4" fillId="2" borderId="14" xfId="0" applyFont="1" applyFill="1" applyBorder="1" applyAlignment="1" applyProtection="1">
      <alignment horizontal="left"/>
    </xf>
    <xf numFmtId="0" fontId="2" fillId="0" borderId="5" xfId="0" applyFont="1" applyFill="1" applyBorder="1" applyAlignment="1" applyProtection="1">
      <alignment horizontal="left"/>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4" fillId="2" borderId="18"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22" xfId="0" applyFont="1" applyFill="1" applyBorder="1" applyAlignment="1" applyProtection="1">
      <alignment horizontal="center"/>
    </xf>
    <xf numFmtId="0" fontId="4" fillId="2" borderId="13" xfId="0" applyFont="1" applyFill="1" applyBorder="1" applyAlignment="1" applyProtection="1">
      <alignment horizontal="center"/>
    </xf>
    <xf numFmtId="0" fontId="1" fillId="2" borderId="0" xfId="0" applyFont="1" applyFill="1" applyBorder="1" applyAlignment="1" applyProtection="1">
      <alignment horizontal="center" vertical="center" wrapText="1"/>
    </xf>
    <xf numFmtId="6" fontId="2" fillId="0" borderId="26" xfId="0" applyNumberFormat="1" applyFont="1" applyFill="1" applyBorder="1" applyAlignment="1" applyProtection="1">
      <alignment horizontal="left"/>
    </xf>
    <xf numFmtId="6" fontId="2" fillId="0" borderId="26" xfId="0" applyNumberFormat="1" applyFont="1" applyBorder="1" applyAlignment="1" applyProtection="1">
      <alignment horizontal="left"/>
    </xf>
    <xf numFmtId="6" fontId="2" fillId="0" borderId="27" xfId="0" applyNumberFormat="1" applyFont="1" applyBorder="1" applyAlignment="1" applyProtection="1">
      <alignment horizontal="left"/>
    </xf>
    <xf numFmtId="0" fontId="2" fillId="0" borderId="0" xfId="0" applyFont="1" applyAlignment="1">
      <alignment horizontal="left" wrapText="1"/>
    </xf>
    <xf numFmtId="0" fontId="2" fillId="0" borderId="0" xfId="0" applyFont="1" applyAlignment="1">
      <alignment horizontal="left" vertical="top"/>
    </xf>
    <xf numFmtId="0" fontId="10" fillId="0" borderId="13" xfId="0" applyFont="1" applyBorder="1" applyAlignment="1">
      <alignment horizontal="center"/>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7" fillId="5" borderId="18" xfId="0" applyFont="1" applyFill="1" applyBorder="1" applyAlignment="1">
      <alignment horizontal="center"/>
    </xf>
    <xf numFmtId="0" fontId="7" fillId="5" borderId="5" xfId="0" applyFont="1" applyFill="1" applyBorder="1" applyAlignment="1">
      <alignment horizontal="center"/>
    </xf>
    <xf numFmtId="0" fontId="7" fillId="5" borderId="22" xfId="0" applyFont="1" applyFill="1" applyBorder="1" applyAlignment="1">
      <alignment horizontal="center"/>
    </xf>
    <xf numFmtId="0" fontId="2" fillId="0" borderId="0" xfId="0" applyFont="1" applyAlignment="1">
      <alignment horizontal="left"/>
    </xf>
    <xf numFmtId="0" fontId="9" fillId="4" borderId="28" xfId="1" applyFont="1" applyBorder="1" applyAlignment="1" applyProtection="1">
      <alignment horizontal="center" vertical="center"/>
    </xf>
    <xf numFmtId="0" fontId="9" fillId="4" borderId="29" xfId="1" applyFont="1" applyBorder="1" applyAlignment="1" applyProtection="1">
      <alignment horizontal="center" vertical="center"/>
    </xf>
    <xf numFmtId="0" fontId="9" fillId="4" borderId="30" xfId="1" applyFont="1" applyBorder="1" applyAlignment="1" applyProtection="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 xfId="0" applyFont="1" applyBorder="1" applyAlignment="1">
      <alignment horizontal="center" wrapText="1"/>
    </xf>
    <xf numFmtId="0" fontId="2" fillId="0" borderId="0" xfId="0" applyFont="1" applyAlignment="1">
      <alignment horizontal="left" vertical="top" wrapText="1"/>
    </xf>
    <xf numFmtId="10" fontId="2" fillId="0" borderId="0" xfId="0" applyNumberFormat="1" applyFont="1" applyAlignment="1">
      <alignment horizontal="left"/>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6" fontId="2" fillId="0" borderId="13" xfId="0" applyNumberFormat="1" applyFont="1" applyFill="1" applyBorder="1" applyAlignment="1" applyProtection="1">
      <alignment horizontal="left"/>
    </xf>
  </cellXfs>
  <cellStyles count="2">
    <cellStyle name="Bad" xfId="1" builtinId="27"/>
    <cellStyle name="Normal" xfId="0" builtinId="0"/>
  </cellStyles>
  <dxfs count="23">
    <dxf>
      <font>
        <strike val="0"/>
      </font>
      <fill>
        <patternFill>
          <bgColor theme="0" tint="-0.24994659260841701"/>
        </patternFill>
      </fill>
    </dxf>
    <dxf>
      <font>
        <strike val="0"/>
        <color rgb="FF9C0006"/>
      </font>
      <fill>
        <patternFill>
          <bgColor rgb="FFFFC7CE"/>
        </patternFill>
      </fill>
    </dxf>
    <dxf>
      <font>
        <color rgb="FF9C0006"/>
      </font>
      <fill>
        <patternFill>
          <bgColor rgb="FFFFC7CE"/>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
      <font>
        <strike val="0"/>
      </font>
      <fill>
        <patternFill>
          <bgColor theme="0" tint="-0.24994659260841701"/>
        </patternFill>
      </fill>
    </dxf>
  </dxfs>
  <tableStyles count="0" defaultTableStyle="TableStyleMedium2" defaultPivotStyle="PivotStyleLight16"/>
  <colors>
    <mruColors>
      <color rgb="FF9C0006"/>
      <color rgb="FFFFC7CE"/>
      <color rgb="FFFFC5C5"/>
      <color rgb="FFFFCCCC"/>
      <color rgb="FFFF9999"/>
      <color rgb="FF00AB41"/>
      <color rgb="FFE7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152425</xdr:colOff>
      <xdr:row>9</xdr:row>
      <xdr:rowOff>896</xdr:rowOff>
    </xdr:to>
    <xdr:pic>
      <xdr:nvPicPr>
        <xdr:cNvPr id="2" name="Picture 1">
          <a:extLst>
            <a:ext uri="{FF2B5EF4-FFF2-40B4-BE49-F238E27FC236}">
              <a16:creationId xmlns:a16="http://schemas.microsoft.com/office/drawing/2014/main" id="{2F0907C2-7743-4ABD-AD1E-C87B1D68E6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1" y="182217"/>
          <a:ext cx="3051338" cy="1410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152425</xdr:colOff>
      <xdr:row>7</xdr:row>
      <xdr:rowOff>173175</xdr:rowOff>
    </xdr:to>
    <xdr:pic>
      <xdr:nvPicPr>
        <xdr:cNvPr id="2" name="Picture 1">
          <a:extLst>
            <a:ext uri="{FF2B5EF4-FFF2-40B4-BE49-F238E27FC236}">
              <a16:creationId xmlns:a16="http://schemas.microsoft.com/office/drawing/2014/main" id="{E9A190F6-EEC8-4E0E-9B58-F0BA30FE31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3009925" cy="1436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A4EB-7E7C-492C-869E-122B5A559A56}">
  <dimension ref="A1:AY192"/>
  <sheetViews>
    <sheetView tabSelected="1" zoomScale="115" zoomScaleNormal="115" workbookViewId="0">
      <selection activeCell="N31" sqref="N31:AG31"/>
    </sheetView>
  </sheetViews>
  <sheetFormatPr defaultColWidth="9" defaultRowHeight="13.8" x14ac:dyDescent="0.25"/>
  <cols>
    <col min="1" max="35" width="2.5" style="4" customWidth="1"/>
    <col min="36" max="36" width="2.59765625" style="4" customWidth="1"/>
    <col min="37" max="50" width="2.3984375" style="4" customWidth="1"/>
    <col min="51" max="51" width="9" style="4" customWidth="1"/>
    <col min="52" max="16384" width="9" style="4"/>
  </cols>
  <sheetData>
    <row r="1" spans="1:35" ht="14.4" thickTop="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5" x14ac:dyDescent="0.25">
      <c r="A2" s="5"/>
      <c r="B2" s="6"/>
      <c r="C2" s="6"/>
      <c r="D2" s="6"/>
      <c r="E2" s="6"/>
      <c r="F2" s="6"/>
      <c r="G2" s="6"/>
      <c r="H2" s="6"/>
      <c r="I2" s="6"/>
      <c r="J2" s="6"/>
      <c r="K2" s="6"/>
      <c r="L2" s="6"/>
      <c r="M2" s="6"/>
      <c r="N2" s="6"/>
      <c r="O2" s="6"/>
      <c r="P2" s="6"/>
      <c r="Q2" s="6"/>
      <c r="R2" s="121" t="s">
        <v>51</v>
      </c>
      <c r="S2" s="121"/>
      <c r="T2" s="121"/>
      <c r="U2" s="121"/>
      <c r="V2" s="121"/>
      <c r="W2" s="121"/>
      <c r="X2" s="121"/>
      <c r="Y2" s="121"/>
      <c r="Z2" s="121"/>
      <c r="AA2" s="121"/>
      <c r="AB2" s="121"/>
      <c r="AC2" s="121"/>
      <c r="AD2" s="121"/>
      <c r="AE2" s="121"/>
      <c r="AF2" s="121"/>
      <c r="AG2" s="121"/>
      <c r="AH2" s="121"/>
      <c r="AI2" s="7"/>
    </row>
    <row r="3" spans="1:35" ht="14.25" customHeight="1" x14ac:dyDescent="0.25">
      <c r="A3" s="5"/>
      <c r="B3" s="6"/>
      <c r="C3" s="6"/>
      <c r="D3" s="6"/>
      <c r="E3" s="6"/>
      <c r="F3" s="6"/>
      <c r="G3" s="6"/>
      <c r="H3" s="6"/>
      <c r="I3" s="6"/>
      <c r="J3" s="6"/>
      <c r="K3" s="6"/>
      <c r="L3" s="6"/>
      <c r="M3" s="6"/>
      <c r="N3" s="6"/>
      <c r="O3" s="6"/>
      <c r="P3" s="6"/>
      <c r="Q3" s="6"/>
      <c r="R3" s="121"/>
      <c r="S3" s="121"/>
      <c r="T3" s="121"/>
      <c r="U3" s="121"/>
      <c r="V3" s="121"/>
      <c r="W3" s="121"/>
      <c r="X3" s="121"/>
      <c r="Y3" s="121"/>
      <c r="Z3" s="121"/>
      <c r="AA3" s="121"/>
      <c r="AB3" s="121"/>
      <c r="AC3" s="121"/>
      <c r="AD3" s="121"/>
      <c r="AE3" s="121"/>
      <c r="AF3" s="121"/>
      <c r="AG3" s="121"/>
      <c r="AH3" s="121"/>
      <c r="AI3" s="7"/>
    </row>
    <row r="4" spans="1:35" ht="14.25" customHeight="1" x14ac:dyDescent="0.25">
      <c r="A4" s="5"/>
      <c r="B4" s="6"/>
      <c r="C4" s="6"/>
      <c r="D4" s="6"/>
      <c r="E4" s="6"/>
      <c r="F4" s="6"/>
      <c r="G4" s="6"/>
      <c r="H4" s="6"/>
      <c r="I4" s="6"/>
      <c r="J4" s="6"/>
      <c r="K4" s="6"/>
      <c r="L4" s="6"/>
      <c r="M4" s="6"/>
      <c r="N4" s="6"/>
      <c r="O4" s="6"/>
      <c r="P4" s="6"/>
      <c r="Q4" s="6"/>
      <c r="R4" s="121"/>
      <c r="S4" s="121"/>
      <c r="T4" s="121"/>
      <c r="U4" s="121"/>
      <c r="V4" s="121"/>
      <c r="W4" s="121"/>
      <c r="X4" s="121"/>
      <c r="Y4" s="121"/>
      <c r="Z4" s="121"/>
      <c r="AA4" s="121"/>
      <c r="AB4" s="121"/>
      <c r="AC4" s="121"/>
      <c r="AD4" s="121"/>
      <c r="AE4" s="121"/>
      <c r="AF4" s="121"/>
      <c r="AG4" s="121"/>
      <c r="AH4" s="121"/>
      <c r="AI4" s="7"/>
    </row>
    <row r="5" spans="1:35" ht="14.25" customHeight="1" x14ac:dyDescent="0.25">
      <c r="A5" s="5"/>
      <c r="B5" s="6"/>
      <c r="C5" s="6"/>
      <c r="D5" s="6"/>
      <c r="E5" s="6"/>
      <c r="F5" s="6"/>
      <c r="G5" s="6"/>
      <c r="H5" s="6"/>
      <c r="I5" s="6"/>
      <c r="J5" s="6"/>
      <c r="K5" s="6"/>
      <c r="L5" s="6"/>
      <c r="M5" s="6"/>
      <c r="N5" s="6"/>
      <c r="O5" s="6"/>
      <c r="P5" s="6"/>
      <c r="Q5" s="6"/>
      <c r="R5" s="121"/>
      <c r="S5" s="121"/>
      <c r="T5" s="121"/>
      <c r="U5" s="121"/>
      <c r="V5" s="121"/>
      <c r="W5" s="121"/>
      <c r="X5" s="121"/>
      <c r="Y5" s="121"/>
      <c r="Z5" s="121"/>
      <c r="AA5" s="121"/>
      <c r="AB5" s="121"/>
      <c r="AC5" s="121"/>
      <c r="AD5" s="121"/>
      <c r="AE5" s="121"/>
      <c r="AF5" s="121"/>
      <c r="AG5" s="121"/>
      <c r="AH5" s="121"/>
      <c r="AI5" s="7"/>
    </row>
    <row r="6" spans="1:35" ht="14.25" customHeight="1" x14ac:dyDescent="0.25">
      <c r="A6" s="5"/>
      <c r="B6" s="6"/>
      <c r="C6" s="6"/>
      <c r="D6" s="6"/>
      <c r="E6" s="6"/>
      <c r="F6" s="6"/>
      <c r="G6" s="6"/>
      <c r="H6" s="6"/>
      <c r="I6" s="6"/>
      <c r="J6" s="6"/>
      <c r="K6" s="6"/>
      <c r="L6" s="6"/>
      <c r="M6" s="6"/>
      <c r="N6" s="6"/>
      <c r="O6" s="6"/>
      <c r="P6" s="6"/>
      <c r="Q6" s="6"/>
      <c r="R6" s="121"/>
      <c r="S6" s="121"/>
      <c r="T6" s="121"/>
      <c r="U6" s="121"/>
      <c r="V6" s="121"/>
      <c r="W6" s="121"/>
      <c r="X6" s="121"/>
      <c r="Y6" s="121"/>
      <c r="Z6" s="121"/>
      <c r="AA6" s="121"/>
      <c r="AB6" s="121"/>
      <c r="AC6" s="121"/>
      <c r="AD6" s="121"/>
      <c r="AE6" s="121"/>
      <c r="AF6" s="121"/>
      <c r="AG6" s="121"/>
      <c r="AH6" s="121"/>
      <c r="AI6" s="7"/>
    </row>
    <row r="7" spans="1:35" ht="14.25" customHeight="1" x14ac:dyDescent="0.25">
      <c r="A7" s="5"/>
      <c r="B7" s="6"/>
      <c r="C7" s="6"/>
      <c r="D7" s="6"/>
      <c r="E7" s="6"/>
      <c r="F7" s="6"/>
      <c r="G7" s="6"/>
      <c r="H7" s="6"/>
      <c r="I7" s="6"/>
      <c r="J7" s="6"/>
      <c r="K7" s="6"/>
      <c r="L7" s="6"/>
      <c r="M7" s="6"/>
      <c r="N7" s="6"/>
      <c r="O7" s="6"/>
      <c r="P7" s="6"/>
      <c r="Q7" s="6"/>
      <c r="R7" s="121"/>
      <c r="S7" s="121"/>
      <c r="T7" s="121"/>
      <c r="U7" s="121"/>
      <c r="V7" s="121"/>
      <c r="W7" s="121"/>
      <c r="X7" s="121"/>
      <c r="Y7" s="121"/>
      <c r="Z7" s="121"/>
      <c r="AA7" s="121"/>
      <c r="AB7" s="121"/>
      <c r="AC7" s="121"/>
      <c r="AD7" s="121"/>
      <c r="AE7" s="121"/>
      <c r="AF7" s="121"/>
      <c r="AG7" s="121"/>
      <c r="AH7" s="121"/>
      <c r="AI7" s="7"/>
    </row>
    <row r="8" spans="1:35" x14ac:dyDescent="0.25">
      <c r="A8" s="5"/>
      <c r="B8" s="6"/>
      <c r="C8" s="6"/>
      <c r="D8" s="6"/>
      <c r="E8" s="6"/>
      <c r="F8" s="6"/>
      <c r="G8" s="6"/>
      <c r="H8" s="6"/>
      <c r="I8" s="6"/>
      <c r="J8" s="6"/>
      <c r="K8" s="6"/>
      <c r="L8" s="6"/>
      <c r="M8" s="6"/>
      <c r="N8" s="6"/>
      <c r="O8" s="6"/>
      <c r="P8" s="6"/>
      <c r="Q8" s="6"/>
      <c r="R8" s="121"/>
      <c r="S8" s="121"/>
      <c r="T8" s="121"/>
      <c r="U8" s="121"/>
      <c r="V8" s="121"/>
      <c r="W8" s="121"/>
      <c r="X8" s="121"/>
      <c r="Y8" s="121"/>
      <c r="Z8" s="121"/>
      <c r="AA8" s="121"/>
      <c r="AB8" s="121"/>
      <c r="AC8" s="121"/>
      <c r="AD8" s="121"/>
      <c r="AE8" s="121"/>
      <c r="AF8" s="121"/>
      <c r="AG8" s="121"/>
      <c r="AH8" s="121"/>
      <c r="AI8" s="7"/>
    </row>
    <row r="9" spans="1:35" x14ac:dyDescent="0.25">
      <c r="A9" s="5"/>
      <c r="B9" s="6"/>
      <c r="C9" s="6"/>
      <c r="D9" s="6"/>
      <c r="E9" s="6"/>
      <c r="F9" s="6"/>
      <c r="G9" s="6"/>
      <c r="H9" s="6"/>
      <c r="I9" s="6"/>
      <c r="J9" s="6"/>
      <c r="K9" s="6"/>
      <c r="L9" s="6"/>
      <c r="M9" s="6"/>
      <c r="N9" s="6"/>
      <c r="O9" s="6"/>
      <c r="P9" s="6"/>
      <c r="Q9" s="6"/>
      <c r="R9" s="121"/>
      <c r="S9" s="121"/>
      <c r="T9" s="121"/>
      <c r="U9" s="121"/>
      <c r="V9" s="121"/>
      <c r="W9" s="121"/>
      <c r="X9" s="121"/>
      <c r="Y9" s="121"/>
      <c r="Z9" s="121"/>
      <c r="AA9" s="121"/>
      <c r="AB9" s="121"/>
      <c r="AC9" s="121"/>
      <c r="AD9" s="121"/>
      <c r="AE9" s="121"/>
      <c r="AF9" s="121"/>
      <c r="AG9" s="121"/>
      <c r="AH9" s="121"/>
      <c r="AI9" s="7"/>
    </row>
    <row r="10" spans="1:35" x14ac:dyDescent="0.2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7"/>
    </row>
    <row r="11" spans="1:35" ht="15" customHeight="1" x14ac:dyDescent="0.2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10"/>
    </row>
    <row r="12" spans="1:35" ht="14.4" thickBot="1" x14ac:dyDescent="0.3">
      <c r="A12" s="8"/>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0"/>
    </row>
    <row r="13" spans="1:35" x14ac:dyDescent="0.25">
      <c r="A13" s="8"/>
      <c r="B13" s="108" t="s">
        <v>10</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10"/>
      <c r="AI13" s="10"/>
    </row>
    <row r="14" spans="1:35" x14ac:dyDescent="0.25">
      <c r="A14" s="8"/>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3"/>
      <c r="AI14" s="10"/>
    </row>
    <row r="15" spans="1:35" ht="14.4" thickBot="1" x14ac:dyDescent="0.3">
      <c r="A15" s="8"/>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6"/>
      <c r="AI15" s="10"/>
    </row>
    <row r="16" spans="1:35" x14ac:dyDescent="0.25">
      <c r="A16" s="8"/>
      <c r="B16" s="25"/>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26"/>
      <c r="AI16" s="10"/>
    </row>
    <row r="17" spans="1:38" x14ac:dyDescent="0.25">
      <c r="A17" s="8"/>
      <c r="B17" s="25"/>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26"/>
      <c r="AI17" s="10"/>
    </row>
    <row r="18" spans="1:38" x14ac:dyDescent="0.25">
      <c r="A18" s="8"/>
      <c r="B18" s="25"/>
      <c r="C18" s="117" t="s">
        <v>2</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9"/>
      <c r="AH18" s="26"/>
      <c r="AI18" s="10"/>
    </row>
    <row r="19" spans="1:38" x14ac:dyDescent="0.25">
      <c r="A19" s="8"/>
      <c r="B19" s="25"/>
      <c r="C19" s="91" t="s">
        <v>74</v>
      </c>
      <c r="D19" s="85"/>
      <c r="E19" s="85"/>
      <c r="F19" s="85"/>
      <c r="G19" s="85"/>
      <c r="H19" s="85"/>
      <c r="I19" s="85"/>
      <c r="J19" s="86">
        <f>SUM(S32+S40+S48+S56+S64+S72+S80+S88+S96+S104+S112+S120+S128+S136+S144+S152+S160+S168+S176+S184)</f>
        <v>0</v>
      </c>
      <c r="K19" s="85"/>
      <c r="L19" s="85"/>
      <c r="M19" s="85"/>
      <c r="N19" s="85"/>
      <c r="O19" s="85"/>
      <c r="P19" s="85"/>
      <c r="Q19" s="85"/>
      <c r="R19" s="13"/>
      <c r="S19" s="85" t="s">
        <v>75</v>
      </c>
      <c r="T19" s="85"/>
      <c r="U19" s="85"/>
      <c r="V19" s="85"/>
      <c r="W19" s="85"/>
      <c r="X19" s="85"/>
      <c r="Y19" s="85"/>
      <c r="Z19" s="86">
        <f>SUM(S36+S44+S52+S60+S68+S76+S84+S92+S100+S108+S116+S124+S132+S140+S148+S156+S164+S172+S180+S188)</f>
        <v>0</v>
      </c>
      <c r="AA19" s="86"/>
      <c r="AB19" s="86"/>
      <c r="AC19" s="86"/>
      <c r="AD19" s="86"/>
      <c r="AE19" s="86"/>
      <c r="AF19" s="86"/>
      <c r="AG19" s="87"/>
      <c r="AH19" s="26"/>
      <c r="AI19" s="10"/>
    </row>
    <row r="20" spans="1:38" x14ac:dyDescent="0.25">
      <c r="A20" s="8"/>
      <c r="B20" s="25"/>
      <c r="C20" s="91" t="s">
        <v>4</v>
      </c>
      <c r="D20" s="85"/>
      <c r="E20" s="85"/>
      <c r="F20" s="85"/>
      <c r="G20" s="85"/>
      <c r="H20" s="85"/>
      <c r="I20" s="85"/>
      <c r="J20" s="86">
        <f>SUM(H33+H41+H49+H57+H65+H73+H81+H89+H97+H105+H113+H121+H129+H137+H145+H153+H161+H169+H177+H185)</f>
        <v>0</v>
      </c>
      <c r="K20" s="85"/>
      <c r="L20" s="85"/>
      <c r="M20" s="85"/>
      <c r="N20" s="85"/>
      <c r="O20" s="85"/>
      <c r="P20" s="85"/>
      <c r="Q20" s="85"/>
      <c r="R20" s="13"/>
      <c r="S20" s="85" t="s">
        <v>5</v>
      </c>
      <c r="T20" s="85"/>
      <c r="U20" s="85"/>
      <c r="V20" s="85"/>
      <c r="W20" s="85"/>
      <c r="X20" s="85"/>
      <c r="Y20" s="85"/>
      <c r="Z20" s="86">
        <f>SUM(J19*0.8+Z22)-Z19</f>
        <v>0</v>
      </c>
      <c r="AA20" s="86"/>
      <c r="AB20" s="86"/>
      <c r="AC20" s="86"/>
      <c r="AD20" s="86"/>
      <c r="AE20" s="86"/>
      <c r="AF20" s="86"/>
      <c r="AG20" s="87"/>
      <c r="AH20" s="26"/>
      <c r="AI20" s="10"/>
    </row>
    <row r="21" spans="1:38" x14ac:dyDescent="0.25">
      <c r="A21" s="8"/>
      <c r="B21" s="25"/>
      <c r="C21" s="91" t="s">
        <v>19</v>
      </c>
      <c r="D21" s="85"/>
      <c r="E21" s="85"/>
      <c r="F21" s="85"/>
      <c r="G21" s="85"/>
      <c r="H21" s="85"/>
      <c r="I21" s="85"/>
      <c r="J21" s="86">
        <f>SUM(H35+H43+H51+H59+H67+H75+H83+H91+H99+H107+H115+H123+H131+H139+H147+H155+H163+H171+H179+H187)</f>
        <v>0</v>
      </c>
      <c r="K21" s="85"/>
      <c r="L21" s="85"/>
      <c r="M21" s="85"/>
      <c r="N21" s="85"/>
      <c r="O21" s="85"/>
      <c r="P21" s="85"/>
      <c r="Q21" s="85"/>
      <c r="R21" s="12"/>
      <c r="S21" s="85" t="s">
        <v>8</v>
      </c>
      <c r="T21" s="85"/>
      <c r="U21" s="85"/>
      <c r="V21" s="85"/>
      <c r="W21" s="85"/>
      <c r="X21" s="85"/>
      <c r="Y21" s="85"/>
      <c r="Z21" s="92">
        <f>IFERROR(SUM(J21/J19),0)</f>
        <v>0</v>
      </c>
      <c r="AA21" s="92"/>
      <c r="AB21" s="92"/>
      <c r="AC21" s="92"/>
      <c r="AD21" s="92"/>
      <c r="AE21" s="92"/>
      <c r="AF21" s="92"/>
      <c r="AG21" s="93"/>
      <c r="AH21" s="26"/>
      <c r="AI21" s="10"/>
    </row>
    <row r="22" spans="1:38" x14ac:dyDescent="0.25">
      <c r="A22" s="8"/>
      <c r="B22" s="25"/>
      <c r="C22" s="91" t="s">
        <v>3</v>
      </c>
      <c r="D22" s="85"/>
      <c r="E22" s="85"/>
      <c r="F22" s="85"/>
      <c r="G22" s="85"/>
      <c r="H22" s="85"/>
      <c r="I22" s="85"/>
      <c r="J22" s="92">
        <f>IFERROR(SUM(Z19/J19),0)</f>
        <v>0</v>
      </c>
      <c r="K22" s="92"/>
      <c r="L22" s="92"/>
      <c r="M22" s="92"/>
      <c r="N22" s="92"/>
      <c r="O22" s="92"/>
      <c r="P22" s="92"/>
      <c r="Q22" s="92"/>
      <c r="R22" s="13"/>
      <c r="S22" s="85" t="s">
        <v>30</v>
      </c>
      <c r="T22" s="85"/>
      <c r="U22" s="85"/>
      <c r="V22" s="85"/>
      <c r="W22" s="85"/>
      <c r="X22" s="85"/>
      <c r="Y22" s="85"/>
      <c r="Z22" s="86">
        <f>SUM(AC35+AC43+AC51+AC59+AC67+AC75+AC83+AC91+AC99+AC107+AC115+AC123+AC131+AC139+AC147+AC155+AC163+AC171+AC179+AC187)</f>
        <v>0</v>
      </c>
      <c r="AA22" s="86"/>
      <c r="AB22" s="86"/>
      <c r="AC22" s="86"/>
      <c r="AD22" s="86"/>
      <c r="AE22" s="86"/>
      <c r="AF22" s="86"/>
      <c r="AG22" s="87"/>
      <c r="AH22" s="26"/>
      <c r="AI22" s="10"/>
    </row>
    <row r="23" spans="1:38" x14ac:dyDescent="0.25">
      <c r="A23" s="8"/>
      <c r="B23" s="25"/>
      <c r="C23" s="91" t="s">
        <v>52</v>
      </c>
      <c r="D23" s="85"/>
      <c r="E23" s="85"/>
      <c r="F23" s="85"/>
      <c r="G23" s="85"/>
      <c r="H23" s="85"/>
      <c r="I23" s="85"/>
      <c r="J23" s="86">
        <f>SUM(Z22-Z19)</f>
        <v>0</v>
      </c>
      <c r="K23" s="85"/>
      <c r="L23" s="85"/>
      <c r="M23" s="85"/>
      <c r="N23" s="85"/>
      <c r="O23" s="85"/>
      <c r="P23" s="85"/>
      <c r="Q23" s="85"/>
      <c r="R23" s="13"/>
      <c r="S23" s="14"/>
      <c r="T23" s="14"/>
      <c r="U23" s="14"/>
      <c r="V23" s="14"/>
      <c r="W23" s="14"/>
      <c r="X23" s="14"/>
      <c r="Y23" s="14"/>
      <c r="Z23" s="15"/>
      <c r="AA23" s="15"/>
      <c r="AB23" s="15"/>
      <c r="AC23" s="15"/>
      <c r="AD23" s="15"/>
      <c r="AE23" s="15"/>
      <c r="AF23" s="15"/>
      <c r="AG23" s="35"/>
      <c r="AH23" s="26"/>
      <c r="AI23" s="10"/>
    </row>
    <row r="24" spans="1:38" x14ac:dyDescent="0.25">
      <c r="A24" s="8"/>
      <c r="B24" s="25"/>
      <c r="C24" s="36"/>
      <c r="D24" s="12"/>
      <c r="E24" s="12"/>
      <c r="F24" s="12"/>
      <c r="G24" s="12"/>
      <c r="H24" s="12"/>
      <c r="I24" s="12"/>
      <c r="J24" s="12"/>
      <c r="K24" s="12"/>
      <c r="L24" s="12"/>
      <c r="M24" s="12"/>
      <c r="N24" s="12"/>
      <c r="O24" s="12"/>
      <c r="P24" s="12"/>
      <c r="Q24" s="12"/>
      <c r="R24" s="13"/>
      <c r="S24" s="12"/>
      <c r="T24" s="12"/>
      <c r="U24" s="12"/>
      <c r="V24" s="12"/>
      <c r="W24" s="12"/>
      <c r="X24" s="12"/>
      <c r="Y24" s="12"/>
      <c r="Z24" s="12"/>
      <c r="AA24" s="12"/>
      <c r="AB24" s="12"/>
      <c r="AC24" s="12"/>
      <c r="AD24" s="12"/>
      <c r="AE24" s="12"/>
      <c r="AF24" s="12"/>
      <c r="AG24" s="37"/>
      <c r="AH24" s="26"/>
      <c r="AI24" s="10"/>
    </row>
    <row r="25" spans="1:38" x14ac:dyDescent="0.25">
      <c r="A25" s="8"/>
      <c r="B25" s="25"/>
      <c r="C25" s="91" t="s">
        <v>26</v>
      </c>
      <c r="D25" s="85"/>
      <c r="E25" s="85"/>
      <c r="F25" s="85"/>
      <c r="G25" s="85"/>
      <c r="H25" s="85"/>
      <c r="I25" s="85"/>
      <c r="J25" s="86">
        <f>SUM(AC32+AC40+AC48+AC56+AC64+AC72+AC80+AC88+AC96+AC104+AC112+AC120+AC128+AC136+AC144+AC152+AC160+AC168+AC176+AC184)</f>
        <v>0</v>
      </c>
      <c r="K25" s="85"/>
      <c r="L25" s="85"/>
      <c r="M25" s="85"/>
      <c r="N25" s="85"/>
      <c r="O25" s="85"/>
      <c r="P25" s="85"/>
      <c r="Q25" s="85"/>
      <c r="R25" s="13"/>
      <c r="S25" s="85" t="s">
        <v>7</v>
      </c>
      <c r="T25" s="85"/>
      <c r="U25" s="85"/>
      <c r="V25" s="85"/>
      <c r="W25" s="85"/>
      <c r="X25" s="85"/>
      <c r="Y25" s="85"/>
      <c r="Z25" s="92">
        <f>IFERROR(SUM((J25-J19)/J25),0)</f>
        <v>0</v>
      </c>
      <c r="AA25" s="92"/>
      <c r="AB25" s="92"/>
      <c r="AC25" s="92"/>
      <c r="AD25" s="92"/>
      <c r="AE25" s="92"/>
      <c r="AF25" s="92"/>
      <c r="AG25" s="93"/>
      <c r="AH25" s="26"/>
      <c r="AI25" s="10"/>
      <c r="AL25" s="13"/>
    </row>
    <row r="26" spans="1:38" x14ac:dyDescent="0.25">
      <c r="A26" s="8"/>
      <c r="B26" s="25"/>
      <c r="C26" s="38"/>
      <c r="D26" s="14"/>
      <c r="E26" s="14"/>
      <c r="F26" s="14"/>
      <c r="G26" s="14"/>
      <c r="H26" s="14"/>
      <c r="I26" s="14"/>
      <c r="J26" s="15"/>
      <c r="K26" s="14"/>
      <c r="L26" s="14"/>
      <c r="M26" s="14"/>
      <c r="N26" s="14"/>
      <c r="O26" s="14"/>
      <c r="P26" s="14"/>
      <c r="Q26" s="14"/>
      <c r="R26" s="13"/>
      <c r="S26" s="14"/>
      <c r="T26" s="14"/>
      <c r="U26" s="14"/>
      <c r="V26" s="14"/>
      <c r="W26" s="14"/>
      <c r="X26" s="14"/>
      <c r="Y26" s="14"/>
      <c r="Z26" s="16"/>
      <c r="AA26" s="16"/>
      <c r="AB26" s="16"/>
      <c r="AC26" s="16"/>
      <c r="AD26" s="16"/>
      <c r="AE26" s="16"/>
      <c r="AF26" s="16"/>
      <c r="AG26" s="39"/>
      <c r="AH26" s="26"/>
      <c r="AI26" s="10"/>
      <c r="AL26" s="13"/>
    </row>
    <row r="27" spans="1:38" ht="14.25" customHeight="1" x14ac:dyDescent="0.25">
      <c r="A27" s="8"/>
      <c r="B27" s="25"/>
      <c r="C27" s="94" t="s">
        <v>17</v>
      </c>
      <c r="D27" s="89"/>
      <c r="E27" s="89"/>
      <c r="F27" s="89"/>
      <c r="G27" s="89"/>
      <c r="H27" s="89"/>
      <c r="I27" s="122">
        <f>SUM(AC37*H37,AC45*H45,AC53*H53,AC61*H61,AC69*H69,AC77*H77,AC85*H85,AC93*H93,AC101*H101,AC109*H109,AC117*H117,AC125*H125,AC133*H133,AC141*H141,AC149*H149,AC157*H157,AC165*H165,AC173*H173,AC181*H181,AC189*H189)</f>
        <v>0</v>
      </c>
      <c r="J27" s="122"/>
      <c r="K27" s="122"/>
      <c r="L27" s="122"/>
      <c r="M27" s="40"/>
      <c r="N27" s="89" t="s">
        <v>24</v>
      </c>
      <c r="O27" s="89"/>
      <c r="P27" s="89"/>
      <c r="Q27" s="89"/>
      <c r="R27" s="89"/>
      <c r="S27" s="89"/>
      <c r="T27" s="123">
        <f>SUM(I27/12)</f>
        <v>0</v>
      </c>
      <c r="U27" s="123"/>
      <c r="V27" s="123"/>
      <c r="W27" s="123"/>
      <c r="X27" s="89" t="s">
        <v>25</v>
      </c>
      <c r="Y27" s="89"/>
      <c r="Z27" s="89"/>
      <c r="AA27" s="89"/>
      <c r="AB27" s="89"/>
      <c r="AC27" s="89"/>
      <c r="AD27" s="123">
        <f>SUM(I27/52)</f>
        <v>0</v>
      </c>
      <c r="AE27" s="123"/>
      <c r="AF27" s="123"/>
      <c r="AG27" s="124"/>
      <c r="AH27" s="26"/>
      <c r="AI27" s="10"/>
    </row>
    <row r="28" spans="1:38" ht="14.25" customHeight="1" x14ac:dyDescent="0.25">
      <c r="A28" s="8"/>
      <c r="B28" s="25"/>
      <c r="C28" s="14"/>
      <c r="D28" s="14"/>
      <c r="E28" s="14"/>
      <c r="F28" s="14"/>
      <c r="G28" s="14"/>
      <c r="H28" s="14"/>
      <c r="I28" s="17"/>
      <c r="J28" s="17"/>
      <c r="K28" s="17"/>
      <c r="L28" s="17"/>
      <c r="M28" s="13"/>
      <c r="N28" s="14"/>
      <c r="O28" s="14"/>
      <c r="P28" s="14"/>
      <c r="Q28" s="14"/>
      <c r="R28" s="14"/>
      <c r="S28" s="14"/>
      <c r="T28" s="18"/>
      <c r="U28" s="18"/>
      <c r="V28" s="18"/>
      <c r="W28" s="18"/>
      <c r="X28" s="14"/>
      <c r="Y28" s="14"/>
      <c r="Z28" s="14"/>
      <c r="AA28" s="14"/>
      <c r="AB28" s="14"/>
      <c r="AC28" s="14"/>
      <c r="AD28" s="27"/>
      <c r="AE28" s="27"/>
      <c r="AF28" s="27"/>
      <c r="AG28" s="27"/>
      <c r="AH28" s="26"/>
      <c r="AI28" s="10"/>
    </row>
    <row r="29" spans="1:38" ht="14.25" customHeight="1" x14ac:dyDescent="0.25">
      <c r="A29" s="8"/>
      <c r="B29" s="25"/>
      <c r="C29" s="12"/>
      <c r="D29" s="13"/>
      <c r="E29" s="13"/>
      <c r="F29" s="13"/>
      <c r="G29" s="13"/>
      <c r="H29" s="13"/>
      <c r="I29" s="13"/>
      <c r="J29" s="13"/>
      <c r="K29" s="13"/>
      <c r="L29" s="13"/>
      <c r="M29" s="13"/>
      <c r="N29" s="13"/>
      <c r="O29" s="13"/>
      <c r="P29" s="13"/>
      <c r="Q29" s="13"/>
      <c r="R29" s="13"/>
      <c r="S29" s="12"/>
      <c r="T29" s="13"/>
      <c r="U29" s="13"/>
      <c r="V29" s="13"/>
      <c r="W29" s="13"/>
      <c r="X29" s="13"/>
      <c r="Y29" s="13"/>
      <c r="Z29" s="13"/>
      <c r="AA29" s="13"/>
      <c r="AB29" s="13"/>
      <c r="AC29" s="13"/>
      <c r="AD29" s="13"/>
      <c r="AE29" s="13"/>
      <c r="AF29" s="13"/>
      <c r="AG29" s="13"/>
      <c r="AH29" s="26"/>
      <c r="AI29" s="10"/>
    </row>
    <row r="30" spans="1:38" ht="14.25" customHeight="1" x14ac:dyDescent="0.25">
      <c r="A30" s="8"/>
      <c r="B30" s="25"/>
      <c r="C30" s="117" t="s">
        <v>9</v>
      </c>
      <c r="D30" s="118"/>
      <c r="E30" s="118"/>
      <c r="F30" s="118"/>
      <c r="G30" s="118"/>
      <c r="H30" s="120"/>
      <c r="I30" s="120"/>
      <c r="J30" s="120"/>
      <c r="K30" s="120"/>
      <c r="L30" s="120"/>
      <c r="M30" s="120"/>
      <c r="N30" s="118"/>
      <c r="O30" s="118"/>
      <c r="P30" s="118"/>
      <c r="Q30" s="118"/>
      <c r="R30" s="118"/>
      <c r="S30" s="118"/>
      <c r="T30" s="118"/>
      <c r="U30" s="118"/>
      <c r="V30" s="118"/>
      <c r="W30" s="118"/>
      <c r="X30" s="118"/>
      <c r="Y30" s="118"/>
      <c r="Z30" s="118"/>
      <c r="AA30" s="118"/>
      <c r="AB30" s="118"/>
      <c r="AC30" s="118"/>
      <c r="AD30" s="118"/>
      <c r="AE30" s="118"/>
      <c r="AF30" s="118"/>
      <c r="AG30" s="119"/>
      <c r="AH30" s="26"/>
      <c r="AI30" s="10"/>
      <c r="AL30" s="13"/>
    </row>
    <row r="31" spans="1:38" x14ac:dyDescent="0.25">
      <c r="A31" s="8"/>
      <c r="B31" s="25"/>
      <c r="C31" s="104" t="s">
        <v>31</v>
      </c>
      <c r="D31" s="105"/>
      <c r="E31" s="105"/>
      <c r="F31" s="105"/>
      <c r="G31" s="106"/>
      <c r="H31" s="85" t="s">
        <v>21</v>
      </c>
      <c r="I31" s="85"/>
      <c r="J31" s="85"/>
      <c r="K31" s="85"/>
      <c r="L31" s="85"/>
      <c r="M31" s="85"/>
      <c r="N31" s="98"/>
      <c r="O31" s="99"/>
      <c r="P31" s="99"/>
      <c r="Q31" s="99"/>
      <c r="R31" s="99"/>
      <c r="S31" s="99"/>
      <c r="T31" s="99"/>
      <c r="U31" s="99"/>
      <c r="V31" s="99"/>
      <c r="W31" s="99"/>
      <c r="X31" s="99"/>
      <c r="Y31" s="99"/>
      <c r="Z31" s="99"/>
      <c r="AA31" s="99"/>
      <c r="AB31" s="99"/>
      <c r="AC31" s="99"/>
      <c r="AD31" s="99"/>
      <c r="AE31" s="99"/>
      <c r="AF31" s="99"/>
      <c r="AG31" s="100"/>
      <c r="AH31" s="26"/>
      <c r="AI31" s="10"/>
    </row>
    <row r="32" spans="1:38" x14ac:dyDescent="0.25">
      <c r="A32" s="8"/>
      <c r="B32" s="25"/>
      <c r="C32" s="91" t="s">
        <v>28</v>
      </c>
      <c r="D32" s="85"/>
      <c r="E32" s="85"/>
      <c r="F32" s="85"/>
      <c r="G32" s="85"/>
      <c r="H32" s="98"/>
      <c r="I32" s="99"/>
      <c r="J32" s="99"/>
      <c r="K32" s="99"/>
      <c r="L32" s="99"/>
      <c r="M32" s="100"/>
      <c r="N32" s="85" t="s">
        <v>11</v>
      </c>
      <c r="O32" s="85"/>
      <c r="P32" s="85"/>
      <c r="Q32" s="85"/>
      <c r="R32" s="85"/>
      <c r="S32" s="101"/>
      <c r="T32" s="102"/>
      <c r="U32" s="102"/>
      <c r="V32" s="102"/>
      <c r="W32" s="103"/>
      <c r="X32" s="85" t="s">
        <v>6</v>
      </c>
      <c r="Y32" s="85"/>
      <c r="Z32" s="85"/>
      <c r="AA32" s="85"/>
      <c r="AB32" s="85"/>
      <c r="AC32" s="101"/>
      <c r="AD32" s="102"/>
      <c r="AE32" s="102"/>
      <c r="AF32" s="102"/>
      <c r="AG32" s="103"/>
      <c r="AH32" s="26"/>
      <c r="AI32" s="10"/>
    </row>
    <row r="33" spans="1:51" x14ac:dyDescent="0.25">
      <c r="A33" s="8"/>
      <c r="B33" s="25"/>
      <c r="C33" s="91" t="s">
        <v>23</v>
      </c>
      <c r="D33" s="85"/>
      <c r="E33" s="85"/>
      <c r="F33" s="85"/>
      <c r="G33" s="85"/>
      <c r="H33" s="86">
        <f>SUM(S32-S36+AC35)</f>
        <v>0</v>
      </c>
      <c r="I33" s="86"/>
      <c r="J33" s="86"/>
      <c r="K33" s="86"/>
      <c r="L33" s="86"/>
      <c r="M33" s="86"/>
      <c r="N33" s="85" t="s">
        <v>5</v>
      </c>
      <c r="O33" s="85"/>
      <c r="P33" s="85"/>
      <c r="Q33" s="85"/>
      <c r="R33" s="85"/>
      <c r="S33" s="86">
        <f>SUM(S32*0.8+AC35)-S36</f>
        <v>0</v>
      </c>
      <c r="T33" s="86"/>
      <c r="U33" s="86"/>
      <c r="V33" s="86"/>
      <c r="W33" s="86"/>
      <c r="X33" s="85" t="s">
        <v>14</v>
      </c>
      <c r="Y33" s="85"/>
      <c r="Z33" s="85"/>
      <c r="AA33" s="85"/>
      <c r="AB33" s="85"/>
      <c r="AC33" s="92">
        <f>IFERROR(SUM(S36/S32),0)</f>
        <v>0</v>
      </c>
      <c r="AD33" s="92"/>
      <c r="AE33" s="92"/>
      <c r="AF33" s="92"/>
      <c r="AG33" s="93"/>
      <c r="AH33" s="26"/>
      <c r="AI33" s="10"/>
    </row>
    <row r="34" spans="1:51" x14ac:dyDescent="0.25">
      <c r="A34" s="8"/>
      <c r="B34" s="25"/>
      <c r="C34" s="91" t="s">
        <v>15</v>
      </c>
      <c r="D34" s="85"/>
      <c r="E34" s="85"/>
      <c r="F34" s="85"/>
      <c r="G34" s="85"/>
      <c r="H34" s="92">
        <f>IFERROR(SUM((S32-AC32)/AC32),0)</f>
        <v>0</v>
      </c>
      <c r="I34" s="92"/>
      <c r="J34" s="92"/>
      <c r="K34" s="92"/>
      <c r="L34" s="92"/>
      <c r="M34" s="92"/>
      <c r="N34" s="85" t="s">
        <v>12</v>
      </c>
      <c r="O34" s="85"/>
      <c r="P34" s="85"/>
      <c r="Q34" s="85"/>
      <c r="R34" s="85"/>
      <c r="S34" s="98"/>
      <c r="T34" s="99"/>
      <c r="U34" s="99"/>
      <c r="V34" s="99"/>
      <c r="W34" s="100"/>
      <c r="X34" s="85" t="s">
        <v>20</v>
      </c>
      <c r="Y34" s="85"/>
      <c r="Z34" s="85"/>
      <c r="AA34" s="85"/>
      <c r="AB34" s="85"/>
      <c r="AC34" s="95"/>
      <c r="AD34" s="96"/>
      <c r="AE34" s="96"/>
      <c r="AF34" s="96"/>
      <c r="AG34" s="97"/>
      <c r="AH34" s="26"/>
      <c r="AI34" s="10"/>
    </row>
    <row r="35" spans="1:51" x14ac:dyDescent="0.25">
      <c r="A35" s="8"/>
      <c r="B35" s="25"/>
      <c r="C35" s="91" t="s">
        <v>22</v>
      </c>
      <c r="D35" s="85"/>
      <c r="E35" s="85"/>
      <c r="F35" s="85"/>
      <c r="G35" s="85"/>
      <c r="H35" s="86">
        <f>SUM(S34*52*(100%-AC34))</f>
        <v>0</v>
      </c>
      <c r="I35" s="86"/>
      <c r="J35" s="86"/>
      <c r="K35" s="86"/>
      <c r="L35" s="86"/>
      <c r="M35" s="86"/>
      <c r="N35" s="85" t="s">
        <v>8</v>
      </c>
      <c r="O35" s="85"/>
      <c r="P35" s="85"/>
      <c r="Q35" s="85"/>
      <c r="R35" s="85"/>
      <c r="S35" s="92">
        <f>IFERROR(SUM(H35/S32),0)</f>
        <v>0</v>
      </c>
      <c r="T35" s="92"/>
      <c r="U35" s="92"/>
      <c r="V35" s="92"/>
      <c r="W35" s="92"/>
      <c r="X35" s="85" t="s">
        <v>29</v>
      </c>
      <c r="Y35" s="85"/>
      <c r="Z35" s="85"/>
      <c r="AA35" s="85"/>
      <c r="AB35" s="85"/>
      <c r="AC35" s="101"/>
      <c r="AD35" s="102"/>
      <c r="AE35" s="102"/>
      <c r="AF35" s="102"/>
      <c r="AG35" s="103"/>
      <c r="AH35" s="26"/>
      <c r="AI35" s="10"/>
    </row>
    <row r="36" spans="1:51" ht="16.5" customHeight="1" x14ac:dyDescent="0.25">
      <c r="A36" s="8"/>
      <c r="B36" s="25"/>
      <c r="C36" s="91" t="s">
        <v>18</v>
      </c>
      <c r="D36" s="85"/>
      <c r="E36" s="85"/>
      <c r="F36" s="85"/>
      <c r="G36" s="85"/>
      <c r="H36" s="98"/>
      <c r="I36" s="99"/>
      <c r="J36" s="99"/>
      <c r="K36" s="99"/>
      <c r="L36" s="99"/>
      <c r="M36" s="100"/>
      <c r="N36" s="85" t="s">
        <v>0</v>
      </c>
      <c r="O36" s="85"/>
      <c r="P36" s="85"/>
      <c r="Q36" s="85"/>
      <c r="R36" s="85"/>
      <c r="S36" s="101"/>
      <c r="T36" s="102"/>
      <c r="U36" s="102"/>
      <c r="V36" s="102"/>
      <c r="W36" s="103"/>
      <c r="X36" s="85" t="s">
        <v>1</v>
      </c>
      <c r="Y36" s="85"/>
      <c r="Z36" s="85"/>
      <c r="AA36" s="85"/>
      <c r="AB36" s="85"/>
      <c r="AC36" s="98"/>
      <c r="AD36" s="99"/>
      <c r="AE36" s="99"/>
      <c r="AF36" s="99"/>
      <c r="AG36" s="100"/>
      <c r="AH36" s="26"/>
      <c r="AI36" s="10"/>
    </row>
    <row r="37" spans="1:51" x14ac:dyDescent="0.25">
      <c r="A37" s="8"/>
      <c r="B37" s="25"/>
      <c r="C37" s="94" t="s">
        <v>13</v>
      </c>
      <c r="D37" s="89"/>
      <c r="E37" s="89"/>
      <c r="F37" s="89"/>
      <c r="G37" s="89"/>
      <c r="H37" s="98"/>
      <c r="I37" s="99"/>
      <c r="J37" s="99"/>
      <c r="K37" s="99"/>
      <c r="L37" s="99"/>
      <c r="M37" s="100"/>
      <c r="N37" s="89" t="s">
        <v>27</v>
      </c>
      <c r="O37" s="89"/>
      <c r="P37" s="89"/>
      <c r="Q37" s="89"/>
      <c r="R37" s="89"/>
      <c r="S37" s="95"/>
      <c r="T37" s="96"/>
      <c r="U37" s="96"/>
      <c r="V37" s="96"/>
      <c r="W37" s="97"/>
      <c r="X37" s="89" t="s">
        <v>16</v>
      </c>
      <c r="Y37" s="89"/>
      <c r="Z37" s="89"/>
      <c r="AA37" s="89"/>
      <c r="AB37" s="89"/>
      <c r="AC37" s="88">
        <f>IFERROR(IF(H36="P&amp;I",-PMT(S37/H37,AC36*H37,S36-AC35,0,0),-IPMT(S37/H37,1,H37*AC36,S36-AC35,S36,0)),0)</f>
        <v>0</v>
      </c>
      <c r="AD37" s="89"/>
      <c r="AE37" s="89"/>
      <c r="AF37" s="89"/>
      <c r="AG37" s="90"/>
      <c r="AH37" s="26"/>
      <c r="AI37" s="10"/>
    </row>
    <row r="38" spans="1:51" x14ac:dyDescent="0.25">
      <c r="A38" s="8"/>
      <c r="B38" s="25"/>
      <c r="C38" s="13"/>
      <c r="D38" s="13"/>
      <c r="E38" s="13"/>
      <c r="F38" s="13"/>
      <c r="G38" s="13"/>
      <c r="H38" s="13"/>
      <c r="I38" s="13"/>
      <c r="J38" s="13"/>
      <c r="K38" s="13"/>
      <c r="L38" s="13"/>
      <c r="M38" s="12"/>
      <c r="N38" s="13"/>
      <c r="O38" s="13"/>
      <c r="P38" s="13"/>
      <c r="Q38" s="13"/>
      <c r="R38" s="13"/>
      <c r="S38" s="13"/>
      <c r="T38" s="13"/>
      <c r="U38" s="13"/>
      <c r="V38" s="13"/>
      <c r="W38" s="13"/>
      <c r="X38" s="13"/>
      <c r="Y38" s="13"/>
      <c r="Z38" s="13"/>
      <c r="AA38" s="13"/>
      <c r="AB38" s="13"/>
      <c r="AC38" s="13"/>
      <c r="AD38" s="13"/>
      <c r="AE38" s="13"/>
      <c r="AF38" s="13"/>
      <c r="AG38" s="13"/>
      <c r="AH38" s="26"/>
      <c r="AI38" s="10"/>
    </row>
    <row r="39" spans="1:51" x14ac:dyDescent="0.25">
      <c r="A39" s="8"/>
      <c r="B39" s="25"/>
      <c r="C39" s="104" t="s">
        <v>32</v>
      </c>
      <c r="D39" s="105"/>
      <c r="E39" s="105"/>
      <c r="F39" s="105"/>
      <c r="G39" s="106"/>
      <c r="H39" s="107" t="s">
        <v>21</v>
      </c>
      <c r="I39" s="107"/>
      <c r="J39" s="107"/>
      <c r="K39" s="107"/>
      <c r="L39" s="107"/>
      <c r="M39" s="107"/>
      <c r="N39" s="98"/>
      <c r="O39" s="99"/>
      <c r="P39" s="99"/>
      <c r="Q39" s="99"/>
      <c r="R39" s="99"/>
      <c r="S39" s="99"/>
      <c r="T39" s="99"/>
      <c r="U39" s="99"/>
      <c r="V39" s="99"/>
      <c r="W39" s="99"/>
      <c r="X39" s="99"/>
      <c r="Y39" s="99"/>
      <c r="Z39" s="99"/>
      <c r="AA39" s="99"/>
      <c r="AB39" s="99"/>
      <c r="AC39" s="99"/>
      <c r="AD39" s="99"/>
      <c r="AE39" s="99"/>
      <c r="AF39" s="99"/>
      <c r="AG39" s="100"/>
      <c r="AH39" s="26"/>
      <c r="AI39" s="10"/>
    </row>
    <row r="40" spans="1:51" x14ac:dyDescent="0.25">
      <c r="A40" s="8"/>
      <c r="B40" s="25"/>
      <c r="C40" s="91" t="s">
        <v>28</v>
      </c>
      <c r="D40" s="85"/>
      <c r="E40" s="85"/>
      <c r="F40" s="85"/>
      <c r="G40" s="85"/>
      <c r="H40" s="98"/>
      <c r="I40" s="99"/>
      <c r="J40" s="99"/>
      <c r="K40" s="99"/>
      <c r="L40" s="99"/>
      <c r="M40" s="100"/>
      <c r="N40" s="85" t="s">
        <v>11</v>
      </c>
      <c r="O40" s="85"/>
      <c r="P40" s="85"/>
      <c r="Q40" s="85"/>
      <c r="R40" s="85"/>
      <c r="S40" s="101"/>
      <c r="T40" s="102"/>
      <c r="U40" s="102"/>
      <c r="V40" s="102"/>
      <c r="W40" s="103"/>
      <c r="X40" s="85" t="s">
        <v>6</v>
      </c>
      <c r="Y40" s="85"/>
      <c r="Z40" s="85"/>
      <c r="AA40" s="85"/>
      <c r="AB40" s="85"/>
      <c r="AC40" s="101"/>
      <c r="AD40" s="102"/>
      <c r="AE40" s="102"/>
      <c r="AF40" s="102"/>
      <c r="AG40" s="103"/>
      <c r="AH40" s="26"/>
      <c r="AI40" s="10"/>
      <c r="AY40" s="19"/>
    </row>
    <row r="41" spans="1:51" ht="18.75" customHeight="1" x14ac:dyDescent="0.25">
      <c r="A41" s="8"/>
      <c r="B41" s="25"/>
      <c r="C41" s="91" t="s">
        <v>23</v>
      </c>
      <c r="D41" s="85"/>
      <c r="E41" s="85"/>
      <c r="F41" s="85"/>
      <c r="G41" s="85"/>
      <c r="H41" s="86">
        <f>SUM(S40-S44+AC43)</f>
        <v>0</v>
      </c>
      <c r="I41" s="86"/>
      <c r="J41" s="86"/>
      <c r="K41" s="86"/>
      <c r="L41" s="86"/>
      <c r="M41" s="86"/>
      <c r="N41" s="85" t="s">
        <v>5</v>
      </c>
      <c r="O41" s="85"/>
      <c r="P41" s="85"/>
      <c r="Q41" s="85"/>
      <c r="R41" s="85"/>
      <c r="S41" s="86">
        <f>SUM(S40*0.8+AC43)-S44</f>
        <v>0</v>
      </c>
      <c r="T41" s="86"/>
      <c r="U41" s="86"/>
      <c r="V41" s="86"/>
      <c r="W41" s="86"/>
      <c r="X41" s="85" t="s">
        <v>14</v>
      </c>
      <c r="Y41" s="85"/>
      <c r="Z41" s="85"/>
      <c r="AA41" s="85"/>
      <c r="AB41" s="85"/>
      <c r="AC41" s="92">
        <f>IFERROR(SUM(S44/S40),0)</f>
        <v>0</v>
      </c>
      <c r="AD41" s="92"/>
      <c r="AE41" s="92"/>
      <c r="AF41" s="92"/>
      <c r="AG41" s="93"/>
      <c r="AH41" s="26"/>
      <c r="AI41" s="10"/>
      <c r="AY41" s="19"/>
    </row>
    <row r="42" spans="1:51" x14ac:dyDescent="0.25">
      <c r="A42" s="8"/>
      <c r="B42" s="25"/>
      <c r="C42" s="91" t="s">
        <v>15</v>
      </c>
      <c r="D42" s="85"/>
      <c r="E42" s="85"/>
      <c r="F42" s="85"/>
      <c r="G42" s="85"/>
      <c r="H42" s="92">
        <f>IFERROR(SUM((S40-AC40)/AC40),0)</f>
        <v>0</v>
      </c>
      <c r="I42" s="92"/>
      <c r="J42" s="92"/>
      <c r="K42" s="92"/>
      <c r="L42" s="92"/>
      <c r="M42" s="92"/>
      <c r="N42" s="85" t="s">
        <v>12</v>
      </c>
      <c r="O42" s="85"/>
      <c r="P42" s="85"/>
      <c r="Q42" s="85"/>
      <c r="R42" s="85"/>
      <c r="S42" s="98"/>
      <c r="T42" s="99"/>
      <c r="U42" s="99"/>
      <c r="V42" s="99"/>
      <c r="W42" s="100"/>
      <c r="X42" s="85" t="s">
        <v>20</v>
      </c>
      <c r="Y42" s="85"/>
      <c r="Z42" s="85"/>
      <c r="AA42" s="85"/>
      <c r="AB42" s="85"/>
      <c r="AC42" s="95"/>
      <c r="AD42" s="96"/>
      <c r="AE42" s="96"/>
      <c r="AF42" s="96"/>
      <c r="AG42" s="97"/>
      <c r="AH42" s="26"/>
      <c r="AI42" s="10"/>
    </row>
    <row r="43" spans="1:51" x14ac:dyDescent="0.25">
      <c r="A43" s="8"/>
      <c r="B43" s="25"/>
      <c r="C43" s="91" t="s">
        <v>22</v>
      </c>
      <c r="D43" s="85"/>
      <c r="E43" s="85"/>
      <c r="F43" s="85"/>
      <c r="G43" s="85"/>
      <c r="H43" s="86">
        <f>SUM(S42*52*(100%-AC42))</f>
        <v>0</v>
      </c>
      <c r="I43" s="86"/>
      <c r="J43" s="86"/>
      <c r="K43" s="86"/>
      <c r="L43" s="86"/>
      <c r="M43" s="86"/>
      <c r="N43" s="85" t="s">
        <v>8</v>
      </c>
      <c r="O43" s="85"/>
      <c r="P43" s="85"/>
      <c r="Q43" s="85"/>
      <c r="R43" s="85"/>
      <c r="S43" s="92">
        <f>IFERROR(SUM(H43/S40),0)</f>
        <v>0</v>
      </c>
      <c r="T43" s="92"/>
      <c r="U43" s="92"/>
      <c r="V43" s="92"/>
      <c r="W43" s="92"/>
      <c r="X43" s="85" t="s">
        <v>29</v>
      </c>
      <c r="Y43" s="85"/>
      <c r="Z43" s="85"/>
      <c r="AA43" s="85"/>
      <c r="AB43" s="85"/>
      <c r="AC43" s="101"/>
      <c r="AD43" s="102"/>
      <c r="AE43" s="102"/>
      <c r="AF43" s="102"/>
      <c r="AG43" s="103"/>
      <c r="AH43" s="26"/>
      <c r="AI43" s="10"/>
    </row>
    <row r="44" spans="1:51" x14ac:dyDescent="0.25">
      <c r="A44" s="8"/>
      <c r="B44" s="25"/>
      <c r="C44" s="91" t="s">
        <v>18</v>
      </c>
      <c r="D44" s="85"/>
      <c r="E44" s="85"/>
      <c r="F44" s="85"/>
      <c r="G44" s="85"/>
      <c r="H44" s="98"/>
      <c r="I44" s="99"/>
      <c r="J44" s="99"/>
      <c r="K44" s="99"/>
      <c r="L44" s="99"/>
      <c r="M44" s="100"/>
      <c r="N44" s="85" t="s">
        <v>0</v>
      </c>
      <c r="O44" s="85"/>
      <c r="P44" s="85"/>
      <c r="Q44" s="85"/>
      <c r="R44" s="85"/>
      <c r="S44" s="101"/>
      <c r="T44" s="102"/>
      <c r="U44" s="102"/>
      <c r="V44" s="102"/>
      <c r="W44" s="103"/>
      <c r="X44" s="85" t="s">
        <v>1</v>
      </c>
      <c r="Y44" s="85"/>
      <c r="Z44" s="85"/>
      <c r="AA44" s="85"/>
      <c r="AB44" s="85"/>
      <c r="AC44" s="98"/>
      <c r="AD44" s="99"/>
      <c r="AE44" s="99"/>
      <c r="AF44" s="99"/>
      <c r="AG44" s="100"/>
      <c r="AH44" s="26"/>
      <c r="AI44" s="10"/>
    </row>
    <row r="45" spans="1:51" x14ac:dyDescent="0.25">
      <c r="A45" s="8"/>
      <c r="B45" s="25"/>
      <c r="C45" s="94" t="s">
        <v>13</v>
      </c>
      <c r="D45" s="89"/>
      <c r="E45" s="89"/>
      <c r="F45" s="89"/>
      <c r="G45" s="89"/>
      <c r="H45" s="98"/>
      <c r="I45" s="99"/>
      <c r="J45" s="99"/>
      <c r="K45" s="99"/>
      <c r="L45" s="99"/>
      <c r="M45" s="100"/>
      <c r="N45" s="89" t="s">
        <v>27</v>
      </c>
      <c r="O45" s="89"/>
      <c r="P45" s="89"/>
      <c r="Q45" s="89"/>
      <c r="R45" s="89"/>
      <c r="S45" s="95"/>
      <c r="T45" s="96"/>
      <c r="U45" s="96"/>
      <c r="V45" s="96"/>
      <c r="W45" s="97"/>
      <c r="X45" s="89" t="s">
        <v>16</v>
      </c>
      <c r="Y45" s="89"/>
      <c r="Z45" s="89"/>
      <c r="AA45" s="89"/>
      <c r="AB45" s="89"/>
      <c r="AC45" s="88">
        <f>IFERROR(IF(H44="P&amp;I",-PMT(S45/H45,AC44*H45,S44-AC43,0,0),-IPMT(S45/H45,1,H45*AC44,S44-AC43,S44,0)),0)</f>
        <v>0</v>
      </c>
      <c r="AD45" s="89"/>
      <c r="AE45" s="89"/>
      <c r="AF45" s="89"/>
      <c r="AG45" s="90"/>
      <c r="AH45" s="26"/>
      <c r="AI45" s="10"/>
    </row>
    <row r="46" spans="1:51" x14ac:dyDescent="0.25">
      <c r="A46" s="8"/>
      <c r="B46" s="25"/>
      <c r="C46" s="13"/>
      <c r="D46" s="13"/>
      <c r="E46" s="13"/>
      <c r="F46" s="13"/>
      <c r="G46" s="13"/>
      <c r="H46" s="13"/>
      <c r="I46" s="13"/>
      <c r="J46" s="13"/>
      <c r="K46" s="13"/>
      <c r="L46" s="13"/>
      <c r="M46" s="12"/>
      <c r="N46" s="13"/>
      <c r="O46" s="13"/>
      <c r="P46" s="13"/>
      <c r="Q46" s="13"/>
      <c r="R46" s="13"/>
      <c r="S46" s="13"/>
      <c r="T46" s="13"/>
      <c r="U46" s="13"/>
      <c r="V46" s="13"/>
      <c r="W46" s="13"/>
      <c r="X46" s="13"/>
      <c r="Y46" s="13"/>
      <c r="Z46" s="13"/>
      <c r="AA46" s="13"/>
      <c r="AB46" s="13"/>
      <c r="AC46" s="13"/>
      <c r="AD46" s="13"/>
      <c r="AE46" s="13"/>
      <c r="AF46" s="13"/>
      <c r="AG46" s="13"/>
      <c r="AH46" s="26"/>
      <c r="AI46" s="10"/>
    </row>
    <row r="47" spans="1:51" ht="18.75" customHeight="1" x14ac:dyDescent="0.25">
      <c r="A47" s="8"/>
      <c r="B47" s="25"/>
      <c r="C47" s="104" t="s">
        <v>33</v>
      </c>
      <c r="D47" s="105"/>
      <c r="E47" s="105"/>
      <c r="F47" s="105"/>
      <c r="G47" s="106"/>
      <c r="H47" s="107" t="s">
        <v>21</v>
      </c>
      <c r="I47" s="107"/>
      <c r="J47" s="107"/>
      <c r="K47" s="107"/>
      <c r="L47" s="107"/>
      <c r="M47" s="107"/>
      <c r="N47" s="98"/>
      <c r="O47" s="99"/>
      <c r="P47" s="99"/>
      <c r="Q47" s="99"/>
      <c r="R47" s="99"/>
      <c r="S47" s="99"/>
      <c r="T47" s="99"/>
      <c r="U47" s="99"/>
      <c r="V47" s="99"/>
      <c r="W47" s="99"/>
      <c r="X47" s="99"/>
      <c r="Y47" s="99"/>
      <c r="Z47" s="99"/>
      <c r="AA47" s="99"/>
      <c r="AB47" s="99"/>
      <c r="AC47" s="99"/>
      <c r="AD47" s="99"/>
      <c r="AE47" s="99"/>
      <c r="AF47" s="99"/>
      <c r="AG47" s="100"/>
      <c r="AH47" s="26"/>
      <c r="AI47" s="10"/>
    </row>
    <row r="48" spans="1:51" ht="14.25" customHeight="1" x14ac:dyDescent="0.25">
      <c r="A48" s="8"/>
      <c r="B48" s="25"/>
      <c r="C48" s="91" t="s">
        <v>28</v>
      </c>
      <c r="D48" s="85"/>
      <c r="E48" s="85"/>
      <c r="F48" s="85"/>
      <c r="G48" s="85"/>
      <c r="H48" s="98"/>
      <c r="I48" s="99"/>
      <c r="J48" s="99"/>
      <c r="K48" s="99"/>
      <c r="L48" s="99"/>
      <c r="M48" s="100"/>
      <c r="N48" s="85" t="s">
        <v>11</v>
      </c>
      <c r="O48" s="85"/>
      <c r="P48" s="85"/>
      <c r="Q48" s="85"/>
      <c r="R48" s="85"/>
      <c r="S48" s="101"/>
      <c r="T48" s="102"/>
      <c r="U48" s="102"/>
      <c r="V48" s="102"/>
      <c r="W48" s="103"/>
      <c r="X48" s="85" t="s">
        <v>6</v>
      </c>
      <c r="Y48" s="85"/>
      <c r="Z48" s="85"/>
      <c r="AA48" s="85"/>
      <c r="AB48" s="85"/>
      <c r="AC48" s="101"/>
      <c r="AD48" s="102"/>
      <c r="AE48" s="102"/>
      <c r="AF48" s="102"/>
      <c r="AG48" s="103"/>
      <c r="AH48" s="26"/>
      <c r="AI48" s="10"/>
    </row>
    <row r="49" spans="1:35" ht="14.25" customHeight="1" x14ac:dyDescent="0.25">
      <c r="A49" s="8"/>
      <c r="B49" s="25"/>
      <c r="C49" s="91" t="s">
        <v>23</v>
      </c>
      <c r="D49" s="85"/>
      <c r="E49" s="85"/>
      <c r="F49" s="85"/>
      <c r="G49" s="85"/>
      <c r="H49" s="86">
        <f>SUM(S48-S52+AC51)</f>
        <v>0</v>
      </c>
      <c r="I49" s="86"/>
      <c r="J49" s="86"/>
      <c r="K49" s="86"/>
      <c r="L49" s="86"/>
      <c r="M49" s="86"/>
      <c r="N49" s="85" t="s">
        <v>5</v>
      </c>
      <c r="O49" s="85"/>
      <c r="P49" s="85"/>
      <c r="Q49" s="85"/>
      <c r="R49" s="85"/>
      <c r="S49" s="86">
        <f>SUM(S48*0.8+AC51)-S52</f>
        <v>0</v>
      </c>
      <c r="T49" s="86"/>
      <c r="U49" s="86"/>
      <c r="V49" s="86"/>
      <c r="W49" s="86"/>
      <c r="X49" s="85" t="s">
        <v>14</v>
      </c>
      <c r="Y49" s="85"/>
      <c r="Z49" s="85"/>
      <c r="AA49" s="85"/>
      <c r="AB49" s="85"/>
      <c r="AC49" s="92">
        <f>IFERROR(SUM(S52/S48),0)</f>
        <v>0</v>
      </c>
      <c r="AD49" s="92"/>
      <c r="AE49" s="92"/>
      <c r="AF49" s="92"/>
      <c r="AG49" s="93"/>
      <c r="AH49" s="26"/>
      <c r="AI49" s="10"/>
    </row>
    <row r="50" spans="1:35" x14ac:dyDescent="0.25">
      <c r="A50" s="8"/>
      <c r="B50" s="25"/>
      <c r="C50" s="91" t="s">
        <v>15</v>
      </c>
      <c r="D50" s="85"/>
      <c r="E50" s="85"/>
      <c r="F50" s="85"/>
      <c r="G50" s="85"/>
      <c r="H50" s="92">
        <f>IFERROR(SUM((S48-AC48)/AC48),0)</f>
        <v>0</v>
      </c>
      <c r="I50" s="92"/>
      <c r="J50" s="92"/>
      <c r="K50" s="92"/>
      <c r="L50" s="92"/>
      <c r="M50" s="92"/>
      <c r="N50" s="85" t="s">
        <v>12</v>
      </c>
      <c r="O50" s="85"/>
      <c r="P50" s="85"/>
      <c r="Q50" s="85"/>
      <c r="R50" s="85"/>
      <c r="S50" s="98"/>
      <c r="T50" s="99"/>
      <c r="U50" s="99"/>
      <c r="V50" s="99"/>
      <c r="W50" s="100"/>
      <c r="X50" s="85" t="s">
        <v>20</v>
      </c>
      <c r="Y50" s="85"/>
      <c r="Z50" s="85"/>
      <c r="AA50" s="85"/>
      <c r="AB50" s="85"/>
      <c r="AC50" s="95"/>
      <c r="AD50" s="96"/>
      <c r="AE50" s="96"/>
      <c r="AF50" s="96"/>
      <c r="AG50" s="97"/>
      <c r="AH50" s="26"/>
      <c r="AI50" s="10"/>
    </row>
    <row r="51" spans="1:35" x14ac:dyDescent="0.25">
      <c r="A51" s="8"/>
      <c r="B51" s="28"/>
      <c r="C51" s="91" t="s">
        <v>22</v>
      </c>
      <c r="D51" s="85"/>
      <c r="E51" s="85"/>
      <c r="F51" s="85"/>
      <c r="G51" s="85"/>
      <c r="H51" s="86">
        <f>SUM(S50*52*(100%-AC50))</f>
        <v>0</v>
      </c>
      <c r="I51" s="86"/>
      <c r="J51" s="86"/>
      <c r="K51" s="86"/>
      <c r="L51" s="86"/>
      <c r="M51" s="86"/>
      <c r="N51" s="85" t="s">
        <v>8</v>
      </c>
      <c r="O51" s="85"/>
      <c r="P51" s="85"/>
      <c r="Q51" s="85"/>
      <c r="R51" s="85"/>
      <c r="S51" s="92">
        <f>IFERROR(SUM(H51/S48),0)</f>
        <v>0</v>
      </c>
      <c r="T51" s="92"/>
      <c r="U51" s="92"/>
      <c r="V51" s="92"/>
      <c r="W51" s="92"/>
      <c r="X51" s="85" t="s">
        <v>29</v>
      </c>
      <c r="Y51" s="85"/>
      <c r="Z51" s="85"/>
      <c r="AA51" s="85"/>
      <c r="AB51" s="85"/>
      <c r="AC51" s="101"/>
      <c r="AD51" s="102"/>
      <c r="AE51" s="102"/>
      <c r="AF51" s="102"/>
      <c r="AG51" s="103"/>
      <c r="AH51" s="29"/>
      <c r="AI51" s="10"/>
    </row>
    <row r="52" spans="1:35" x14ac:dyDescent="0.25">
      <c r="A52" s="8"/>
      <c r="B52" s="28"/>
      <c r="C52" s="91" t="s">
        <v>18</v>
      </c>
      <c r="D52" s="85"/>
      <c r="E52" s="85"/>
      <c r="F52" s="85"/>
      <c r="G52" s="85"/>
      <c r="H52" s="98"/>
      <c r="I52" s="99"/>
      <c r="J52" s="99"/>
      <c r="K52" s="99"/>
      <c r="L52" s="99"/>
      <c r="M52" s="100"/>
      <c r="N52" s="85" t="s">
        <v>0</v>
      </c>
      <c r="O52" s="85"/>
      <c r="P52" s="85"/>
      <c r="Q52" s="85"/>
      <c r="R52" s="85"/>
      <c r="S52" s="101"/>
      <c r="T52" s="102"/>
      <c r="U52" s="102"/>
      <c r="V52" s="102"/>
      <c r="W52" s="103"/>
      <c r="X52" s="85" t="s">
        <v>1</v>
      </c>
      <c r="Y52" s="85"/>
      <c r="Z52" s="85"/>
      <c r="AA52" s="85"/>
      <c r="AB52" s="85"/>
      <c r="AC52" s="98"/>
      <c r="AD52" s="99"/>
      <c r="AE52" s="99"/>
      <c r="AF52" s="99"/>
      <c r="AG52" s="100"/>
      <c r="AH52" s="29"/>
      <c r="AI52" s="10"/>
    </row>
    <row r="53" spans="1:35" x14ac:dyDescent="0.25">
      <c r="A53" s="8"/>
      <c r="B53" s="28"/>
      <c r="C53" s="94" t="s">
        <v>13</v>
      </c>
      <c r="D53" s="89"/>
      <c r="E53" s="89"/>
      <c r="F53" s="89"/>
      <c r="G53" s="89"/>
      <c r="H53" s="98"/>
      <c r="I53" s="99"/>
      <c r="J53" s="99"/>
      <c r="K53" s="99"/>
      <c r="L53" s="99"/>
      <c r="M53" s="100"/>
      <c r="N53" s="89" t="s">
        <v>27</v>
      </c>
      <c r="O53" s="89"/>
      <c r="P53" s="89"/>
      <c r="Q53" s="89"/>
      <c r="R53" s="89"/>
      <c r="S53" s="95"/>
      <c r="T53" s="96"/>
      <c r="U53" s="96"/>
      <c r="V53" s="96"/>
      <c r="W53" s="97"/>
      <c r="X53" s="89" t="s">
        <v>16</v>
      </c>
      <c r="Y53" s="89"/>
      <c r="Z53" s="89"/>
      <c r="AA53" s="89"/>
      <c r="AB53" s="89"/>
      <c r="AC53" s="88">
        <f>IFERROR(IF(H52="P&amp;I",-PMT(S53/H53,AC52*H53,S52-AC51,0,0),-IPMT(S53/H53,1,H53*AC52,S52-AC51,S52,0)),0)</f>
        <v>0</v>
      </c>
      <c r="AD53" s="89"/>
      <c r="AE53" s="89"/>
      <c r="AF53" s="89"/>
      <c r="AG53" s="90"/>
      <c r="AH53" s="29"/>
      <c r="AI53" s="10"/>
    </row>
    <row r="54" spans="1:35" x14ac:dyDescent="0.25">
      <c r="A54" s="8"/>
      <c r="B54" s="3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31"/>
      <c r="AI54" s="10"/>
    </row>
    <row r="55" spans="1:35" x14ac:dyDescent="0.25">
      <c r="A55" s="20"/>
      <c r="B55" s="28"/>
      <c r="C55" s="104" t="s">
        <v>34</v>
      </c>
      <c r="D55" s="105"/>
      <c r="E55" s="105"/>
      <c r="F55" s="105"/>
      <c r="G55" s="106"/>
      <c r="H55" s="107" t="s">
        <v>21</v>
      </c>
      <c r="I55" s="107"/>
      <c r="J55" s="107"/>
      <c r="K55" s="107"/>
      <c r="L55" s="107"/>
      <c r="M55" s="107"/>
      <c r="N55" s="98"/>
      <c r="O55" s="99"/>
      <c r="P55" s="99"/>
      <c r="Q55" s="99"/>
      <c r="R55" s="99"/>
      <c r="S55" s="99"/>
      <c r="T55" s="99"/>
      <c r="U55" s="99"/>
      <c r="V55" s="99"/>
      <c r="W55" s="99"/>
      <c r="X55" s="99"/>
      <c r="Y55" s="99"/>
      <c r="Z55" s="99"/>
      <c r="AA55" s="99"/>
      <c r="AB55" s="99"/>
      <c r="AC55" s="99"/>
      <c r="AD55" s="99"/>
      <c r="AE55" s="99"/>
      <c r="AF55" s="99"/>
      <c r="AG55" s="100"/>
      <c r="AH55" s="29"/>
      <c r="AI55" s="21"/>
    </row>
    <row r="56" spans="1:35" x14ac:dyDescent="0.25">
      <c r="A56" s="20"/>
      <c r="B56" s="28"/>
      <c r="C56" s="91" t="s">
        <v>28</v>
      </c>
      <c r="D56" s="85"/>
      <c r="E56" s="85"/>
      <c r="F56" s="85"/>
      <c r="G56" s="85"/>
      <c r="H56" s="98"/>
      <c r="I56" s="99"/>
      <c r="J56" s="99"/>
      <c r="K56" s="99"/>
      <c r="L56" s="99"/>
      <c r="M56" s="100"/>
      <c r="N56" s="85" t="s">
        <v>11</v>
      </c>
      <c r="O56" s="85"/>
      <c r="P56" s="85"/>
      <c r="Q56" s="85"/>
      <c r="R56" s="85"/>
      <c r="S56" s="101"/>
      <c r="T56" s="102"/>
      <c r="U56" s="102"/>
      <c r="V56" s="102"/>
      <c r="W56" s="103"/>
      <c r="X56" s="85" t="s">
        <v>6</v>
      </c>
      <c r="Y56" s="85"/>
      <c r="Z56" s="85"/>
      <c r="AA56" s="85"/>
      <c r="AB56" s="85"/>
      <c r="AC56" s="101"/>
      <c r="AD56" s="102"/>
      <c r="AE56" s="102"/>
      <c r="AF56" s="102"/>
      <c r="AG56" s="103"/>
      <c r="AH56" s="29"/>
      <c r="AI56" s="21"/>
    </row>
    <row r="57" spans="1:35" x14ac:dyDescent="0.25">
      <c r="A57" s="20"/>
      <c r="B57" s="28"/>
      <c r="C57" s="91" t="s">
        <v>23</v>
      </c>
      <c r="D57" s="85"/>
      <c r="E57" s="85"/>
      <c r="F57" s="85"/>
      <c r="G57" s="85"/>
      <c r="H57" s="86">
        <f>SUM(S56-S60+AC59)</f>
        <v>0</v>
      </c>
      <c r="I57" s="86"/>
      <c r="J57" s="86"/>
      <c r="K57" s="86"/>
      <c r="L57" s="86"/>
      <c r="M57" s="86"/>
      <c r="N57" s="85" t="s">
        <v>5</v>
      </c>
      <c r="O57" s="85"/>
      <c r="P57" s="85"/>
      <c r="Q57" s="85"/>
      <c r="R57" s="85"/>
      <c r="S57" s="86">
        <f>SUM(S56*0.8+AC59)-S60</f>
        <v>0</v>
      </c>
      <c r="T57" s="86"/>
      <c r="U57" s="86"/>
      <c r="V57" s="86"/>
      <c r="W57" s="86"/>
      <c r="X57" s="85" t="s">
        <v>14</v>
      </c>
      <c r="Y57" s="85"/>
      <c r="Z57" s="85"/>
      <c r="AA57" s="85"/>
      <c r="AB57" s="85"/>
      <c r="AC57" s="92">
        <f>IFERROR(SUM(S60/S56),0)</f>
        <v>0</v>
      </c>
      <c r="AD57" s="92"/>
      <c r="AE57" s="92"/>
      <c r="AF57" s="92"/>
      <c r="AG57" s="93"/>
      <c r="AH57" s="29"/>
      <c r="AI57" s="21"/>
    </row>
    <row r="58" spans="1:35" x14ac:dyDescent="0.25">
      <c r="A58" s="20"/>
      <c r="B58" s="28"/>
      <c r="C58" s="91" t="s">
        <v>15</v>
      </c>
      <c r="D58" s="85"/>
      <c r="E58" s="85"/>
      <c r="F58" s="85"/>
      <c r="G58" s="85"/>
      <c r="H58" s="92">
        <f>IFERROR(SUM((S56-AC56)/AC56),0)</f>
        <v>0</v>
      </c>
      <c r="I58" s="92"/>
      <c r="J58" s="92"/>
      <c r="K58" s="92"/>
      <c r="L58" s="92"/>
      <c r="M58" s="92"/>
      <c r="N58" s="85" t="s">
        <v>12</v>
      </c>
      <c r="O58" s="85"/>
      <c r="P58" s="85"/>
      <c r="Q58" s="85"/>
      <c r="R58" s="85"/>
      <c r="S58" s="98"/>
      <c r="T58" s="99"/>
      <c r="U58" s="99"/>
      <c r="V58" s="99"/>
      <c r="W58" s="100"/>
      <c r="X58" s="85" t="s">
        <v>20</v>
      </c>
      <c r="Y58" s="85"/>
      <c r="Z58" s="85"/>
      <c r="AA58" s="85"/>
      <c r="AB58" s="85"/>
      <c r="AC58" s="95"/>
      <c r="AD58" s="96"/>
      <c r="AE58" s="96"/>
      <c r="AF58" s="96"/>
      <c r="AG58" s="97"/>
      <c r="AH58" s="29"/>
      <c r="AI58" s="21"/>
    </row>
    <row r="59" spans="1:35" x14ac:dyDescent="0.25">
      <c r="A59" s="20"/>
      <c r="B59" s="28"/>
      <c r="C59" s="91" t="s">
        <v>22</v>
      </c>
      <c r="D59" s="85"/>
      <c r="E59" s="85"/>
      <c r="F59" s="85"/>
      <c r="G59" s="85"/>
      <c r="H59" s="86">
        <f>SUM(S58*52*(100%-AC58))</f>
        <v>0</v>
      </c>
      <c r="I59" s="86"/>
      <c r="J59" s="86"/>
      <c r="K59" s="86"/>
      <c r="L59" s="86"/>
      <c r="M59" s="86"/>
      <c r="N59" s="85" t="s">
        <v>8</v>
      </c>
      <c r="O59" s="85"/>
      <c r="P59" s="85"/>
      <c r="Q59" s="85"/>
      <c r="R59" s="85"/>
      <c r="S59" s="92">
        <f>IFERROR(SUM(H59/S56),0)</f>
        <v>0</v>
      </c>
      <c r="T59" s="92"/>
      <c r="U59" s="92"/>
      <c r="V59" s="92"/>
      <c r="W59" s="92"/>
      <c r="X59" s="85" t="s">
        <v>29</v>
      </c>
      <c r="Y59" s="85"/>
      <c r="Z59" s="85"/>
      <c r="AA59" s="85"/>
      <c r="AB59" s="85"/>
      <c r="AC59" s="101"/>
      <c r="AD59" s="102"/>
      <c r="AE59" s="102"/>
      <c r="AF59" s="102"/>
      <c r="AG59" s="103"/>
      <c r="AH59" s="29"/>
      <c r="AI59" s="21"/>
    </row>
    <row r="60" spans="1:35" x14ac:dyDescent="0.25">
      <c r="A60" s="20"/>
      <c r="B60" s="28"/>
      <c r="C60" s="91" t="s">
        <v>18</v>
      </c>
      <c r="D60" s="85"/>
      <c r="E60" s="85"/>
      <c r="F60" s="85"/>
      <c r="G60" s="85"/>
      <c r="H60" s="98"/>
      <c r="I60" s="99"/>
      <c r="J60" s="99"/>
      <c r="K60" s="99"/>
      <c r="L60" s="99"/>
      <c r="M60" s="100"/>
      <c r="N60" s="85" t="s">
        <v>0</v>
      </c>
      <c r="O60" s="85"/>
      <c r="P60" s="85"/>
      <c r="Q60" s="85"/>
      <c r="R60" s="85"/>
      <c r="S60" s="101"/>
      <c r="T60" s="102"/>
      <c r="U60" s="102"/>
      <c r="V60" s="102"/>
      <c r="W60" s="103"/>
      <c r="X60" s="85" t="s">
        <v>1</v>
      </c>
      <c r="Y60" s="85"/>
      <c r="Z60" s="85"/>
      <c r="AA60" s="85"/>
      <c r="AB60" s="85"/>
      <c r="AC60" s="98"/>
      <c r="AD60" s="99"/>
      <c r="AE60" s="99"/>
      <c r="AF60" s="99"/>
      <c r="AG60" s="100"/>
      <c r="AH60" s="29"/>
      <c r="AI60" s="21"/>
    </row>
    <row r="61" spans="1:35" x14ac:dyDescent="0.25">
      <c r="A61" s="20"/>
      <c r="B61" s="28"/>
      <c r="C61" s="94" t="s">
        <v>13</v>
      </c>
      <c r="D61" s="89"/>
      <c r="E61" s="89"/>
      <c r="F61" s="89"/>
      <c r="G61" s="89"/>
      <c r="H61" s="98"/>
      <c r="I61" s="99"/>
      <c r="J61" s="99"/>
      <c r="K61" s="99"/>
      <c r="L61" s="99"/>
      <c r="M61" s="100"/>
      <c r="N61" s="89" t="s">
        <v>27</v>
      </c>
      <c r="O61" s="89"/>
      <c r="P61" s="89"/>
      <c r="Q61" s="89"/>
      <c r="R61" s="89"/>
      <c r="S61" s="95"/>
      <c r="T61" s="96"/>
      <c r="U61" s="96"/>
      <c r="V61" s="96"/>
      <c r="W61" s="97"/>
      <c r="X61" s="89" t="s">
        <v>16</v>
      </c>
      <c r="Y61" s="89"/>
      <c r="Z61" s="89"/>
      <c r="AA61" s="89"/>
      <c r="AB61" s="89"/>
      <c r="AC61" s="88">
        <f>IFERROR(IF(H60="P&amp;I",-PMT(S61/H61,AC60*H61,S60-AC59,0,0),-IPMT(S61/H61,1,H61*AC60,S60-AC59,S60,0)),0)</f>
        <v>0</v>
      </c>
      <c r="AD61" s="89"/>
      <c r="AE61" s="89"/>
      <c r="AF61" s="89"/>
      <c r="AG61" s="90"/>
      <c r="AH61" s="29"/>
      <c r="AI61" s="21"/>
    </row>
    <row r="62" spans="1:35" x14ac:dyDescent="0.25">
      <c r="A62" s="20"/>
      <c r="B62" s="28"/>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29"/>
      <c r="AI62" s="21"/>
    </row>
    <row r="63" spans="1:35" x14ac:dyDescent="0.25">
      <c r="A63" s="20"/>
      <c r="B63" s="28"/>
      <c r="C63" s="104" t="s">
        <v>35</v>
      </c>
      <c r="D63" s="105"/>
      <c r="E63" s="105"/>
      <c r="F63" s="105"/>
      <c r="G63" s="106"/>
      <c r="H63" s="85" t="s">
        <v>21</v>
      </c>
      <c r="I63" s="85"/>
      <c r="J63" s="85"/>
      <c r="K63" s="85"/>
      <c r="L63" s="85"/>
      <c r="M63" s="85"/>
      <c r="N63" s="98"/>
      <c r="O63" s="99"/>
      <c r="P63" s="99"/>
      <c r="Q63" s="99"/>
      <c r="R63" s="99"/>
      <c r="S63" s="99"/>
      <c r="T63" s="99"/>
      <c r="U63" s="99"/>
      <c r="V63" s="99"/>
      <c r="W63" s="99"/>
      <c r="X63" s="99"/>
      <c r="Y63" s="99"/>
      <c r="Z63" s="99"/>
      <c r="AA63" s="99"/>
      <c r="AB63" s="99"/>
      <c r="AC63" s="99"/>
      <c r="AD63" s="99"/>
      <c r="AE63" s="99"/>
      <c r="AF63" s="99"/>
      <c r="AG63" s="100"/>
      <c r="AH63" s="29"/>
      <c r="AI63" s="21"/>
    </row>
    <row r="64" spans="1:35" x14ac:dyDescent="0.25">
      <c r="A64" s="20"/>
      <c r="B64" s="28"/>
      <c r="C64" s="91" t="s">
        <v>28</v>
      </c>
      <c r="D64" s="85"/>
      <c r="E64" s="85"/>
      <c r="F64" s="85"/>
      <c r="G64" s="85"/>
      <c r="H64" s="98"/>
      <c r="I64" s="99"/>
      <c r="J64" s="99"/>
      <c r="K64" s="99"/>
      <c r="L64" s="99"/>
      <c r="M64" s="100"/>
      <c r="N64" s="85" t="s">
        <v>11</v>
      </c>
      <c r="O64" s="85"/>
      <c r="P64" s="85"/>
      <c r="Q64" s="85"/>
      <c r="R64" s="85"/>
      <c r="S64" s="101"/>
      <c r="T64" s="102"/>
      <c r="U64" s="102"/>
      <c r="V64" s="102"/>
      <c r="W64" s="103"/>
      <c r="X64" s="85" t="s">
        <v>6</v>
      </c>
      <c r="Y64" s="85"/>
      <c r="Z64" s="85"/>
      <c r="AA64" s="85"/>
      <c r="AB64" s="85"/>
      <c r="AC64" s="101"/>
      <c r="AD64" s="102"/>
      <c r="AE64" s="102"/>
      <c r="AF64" s="102"/>
      <c r="AG64" s="103"/>
      <c r="AH64" s="29"/>
      <c r="AI64" s="21"/>
    </row>
    <row r="65" spans="1:35" x14ac:dyDescent="0.25">
      <c r="A65" s="20"/>
      <c r="B65" s="28"/>
      <c r="C65" s="91" t="s">
        <v>23</v>
      </c>
      <c r="D65" s="85"/>
      <c r="E65" s="85"/>
      <c r="F65" s="85"/>
      <c r="G65" s="85"/>
      <c r="H65" s="86">
        <f>SUM(S64-S68+AC67)</f>
        <v>0</v>
      </c>
      <c r="I65" s="86"/>
      <c r="J65" s="86"/>
      <c r="K65" s="86"/>
      <c r="L65" s="86"/>
      <c r="M65" s="86"/>
      <c r="N65" s="85" t="s">
        <v>5</v>
      </c>
      <c r="O65" s="85"/>
      <c r="P65" s="85"/>
      <c r="Q65" s="85"/>
      <c r="R65" s="85"/>
      <c r="S65" s="86">
        <f>SUM(S64*0.8+AC67)-S68</f>
        <v>0</v>
      </c>
      <c r="T65" s="86"/>
      <c r="U65" s="86"/>
      <c r="V65" s="86"/>
      <c r="W65" s="86"/>
      <c r="X65" s="85" t="s">
        <v>14</v>
      </c>
      <c r="Y65" s="85"/>
      <c r="Z65" s="85"/>
      <c r="AA65" s="85"/>
      <c r="AB65" s="85"/>
      <c r="AC65" s="92">
        <f>IFERROR(SUM(S68/S64),0)</f>
        <v>0</v>
      </c>
      <c r="AD65" s="92"/>
      <c r="AE65" s="92"/>
      <c r="AF65" s="92"/>
      <c r="AG65" s="93"/>
      <c r="AH65" s="29"/>
      <c r="AI65" s="21"/>
    </row>
    <row r="66" spans="1:35" x14ac:dyDescent="0.25">
      <c r="A66" s="20"/>
      <c r="B66" s="28"/>
      <c r="C66" s="91" t="s">
        <v>15</v>
      </c>
      <c r="D66" s="85"/>
      <c r="E66" s="85"/>
      <c r="F66" s="85"/>
      <c r="G66" s="85"/>
      <c r="H66" s="92">
        <f>IFERROR(SUM((S64-AC64)/AC64),0)</f>
        <v>0</v>
      </c>
      <c r="I66" s="92"/>
      <c r="J66" s="92"/>
      <c r="K66" s="92"/>
      <c r="L66" s="92"/>
      <c r="M66" s="92"/>
      <c r="N66" s="85" t="s">
        <v>12</v>
      </c>
      <c r="O66" s="85"/>
      <c r="P66" s="85"/>
      <c r="Q66" s="85"/>
      <c r="R66" s="85"/>
      <c r="S66" s="98"/>
      <c r="T66" s="99"/>
      <c r="U66" s="99"/>
      <c r="V66" s="99"/>
      <c r="W66" s="100"/>
      <c r="X66" s="85" t="s">
        <v>20</v>
      </c>
      <c r="Y66" s="85"/>
      <c r="Z66" s="85"/>
      <c r="AA66" s="85"/>
      <c r="AB66" s="85"/>
      <c r="AC66" s="95"/>
      <c r="AD66" s="96"/>
      <c r="AE66" s="96"/>
      <c r="AF66" s="96"/>
      <c r="AG66" s="97"/>
      <c r="AH66" s="29"/>
      <c r="AI66" s="21"/>
    </row>
    <row r="67" spans="1:35" x14ac:dyDescent="0.25">
      <c r="A67" s="20"/>
      <c r="B67" s="28"/>
      <c r="C67" s="91" t="s">
        <v>22</v>
      </c>
      <c r="D67" s="85"/>
      <c r="E67" s="85"/>
      <c r="F67" s="85"/>
      <c r="G67" s="85"/>
      <c r="H67" s="86">
        <f>SUM(S66*52*(100%-AC66))</f>
        <v>0</v>
      </c>
      <c r="I67" s="86"/>
      <c r="J67" s="86"/>
      <c r="K67" s="86"/>
      <c r="L67" s="86"/>
      <c r="M67" s="86"/>
      <c r="N67" s="85" t="s">
        <v>8</v>
      </c>
      <c r="O67" s="85"/>
      <c r="P67" s="85"/>
      <c r="Q67" s="85"/>
      <c r="R67" s="85"/>
      <c r="S67" s="92">
        <f>IFERROR(SUM(H67/S64),0)</f>
        <v>0</v>
      </c>
      <c r="T67" s="92"/>
      <c r="U67" s="92"/>
      <c r="V67" s="92"/>
      <c r="W67" s="92"/>
      <c r="X67" s="85" t="s">
        <v>29</v>
      </c>
      <c r="Y67" s="85"/>
      <c r="Z67" s="85"/>
      <c r="AA67" s="85"/>
      <c r="AB67" s="85"/>
      <c r="AC67" s="101"/>
      <c r="AD67" s="102"/>
      <c r="AE67" s="102"/>
      <c r="AF67" s="102"/>
      <c r="AG67" s="103"/>
      <c r="AH67" s="29"/>
      <c r="AI67" s="21"/>
    </row>
    <row r="68" spans="1:35" x14ac:dyDescent="0.25">
      <c r="A68" s="20"/>
      <c r="B68" s="28"/>
      <c r="C68" s="91" t="s">
        <v>18</v>
      </c>
      <c r="D68" s="85"/>
      <c r="E68" s="85"/>
      <c r="F68" s="85"/>
      <c r="G68" s="85"/>
      <c r="H68" s="98"/>
      <c r="I68" s="99"/>
      <c r="J68" s="99"/>
      <c r="K68" s="99"/>
      <c r="L68" s="99"/>
      <c r="M68" s="100"/>
      <c r="N68" s="85" t="s">
        <v>0</v>
      </c>
      <c r="O68" s="85"/>
      <c r="P68" s="85"/>
      <c r="Q68" s="85"/>
      <c r="R68" s="85"/>
      <c r="S68" s="101"/>
      <c r="T68" s="102"/>
      <c r="U68" s="102"/>
      <c r="V68" s="102"/>
      <c r="W68" s="103"/>
      <c r="X68" s="85" t="s">
        <v>1</v>
      </c>
      <c r="Y68" s="85"/>
      <c r="Z68" s="85"/>
      <c r="AA68" s="85"/>
      <c r="AB68" s="85"/>
      <c r="AC68" s="98"/>
      <c r="AD68" s="99"/>
      <c r="AE68" s="99"/>
      <c r="AF68" s="99"/>
      <c r="AG68" s="100"/>
      <c r="AH68" s="29"/>
      <c r="AI68" s="21"/>
    </row>
    <row r="69" spans="1:35" x14ac:dyDescent="0.25">
      <c r="A69" s="20"/>
      <c r="B69" s="28"/>
      <c r="C69" s="94" t="s">
        <v>13</v>
      </c>
      <c r="D69" s="89"/>
      <c r="E69" s="89"/>
      <c r="F69" s="89"/>
      <c r="G69" s="89"/>
      <c r="H69" s="98"/>
      <c r="I69" s="99"/>
      <c r="J69" s="99"/>
      <c r="K69" s="99"/>
      <c r="L69" s="99"/>
      <c r="M69" s="100"/>
      <c r="N69" s="89" t="s">
        <v>27</v>
      </c>
      <c r="O69" s="89"/>
      <c r="P69" s="89"/>
      <c r="Q69" s="89"/>
      <c r="R69" s="89"/>
      <c r="S69" s="95"/>
      <c r="T69" s="96"/>
      <c r="U69" s="96"/>
      <c r="V69" s="96"/>
      <c r="W69" s="97"/>
      <c r="X69" s="89" t="s">
        <v>16</v>
      </c>
      <c r="Y69" s="89"/>
      <c r="Z69" s="89"/>
      <c r="AA69" s="89"/>
      <c r="AB69" s="89"/>
      <c r="AC69" s="88">
        <f>IFERROR(IF(H68="P&amp;I",-PMT(S69/H69,AC68*H69,S68-AC67,0,0),-IPMT(S69/H69,1,H69*AC68,S68-AC67,S68,0)),0)</f>
        <v>0</v>
      </c>
      <c r="AD69" s="89"/>
      <c r="AE69" s="89"/>
      <c r="AF69" s="89"/>
      <c r="AG69" s="90"/>
      <c r="AH69" s="29"/>
      <c r="AI69" s="21"/>
    </row>
    <row r="70" spans="1:35" x14ac:dyDescent="0.25">
      <c r="A70" s="20"/>
      <c r="B70" s="28"/>
      <c r="C70" s="13"/>
      <c r="D70" s="13"/>
      <c r="E70" s="13"/>
      <c r="F70" s="13"/>
      <c r="G70" s="13"/>
      <c r="H70" s="13"/>
      <c r="I70" s="13"/>
      <c r="J70" s="13"/>
      <c r="K70" s="13"/>
      <c r="L70" s="13"/>
      <c r="M70" s="12"/>
      <c r="N70" s="13"/>
      <c r="O70" s="13"/>
      <c r="P70" s="13"/>
      <c r="Q70" s="13"/>
      <c r="R70" s="13"/>
      <c r="S70" s="13"/>
      <c r="T70" s="13"/>
      <c r="U70" s="13"/>
      <c r="V70" s="13"/>
      <c r="W70" s="13"/>
      <c r="X70" s="13"/>
      <c r="Y70" s="13"/>
      <c r="Z70" s="13"/>
      <c r="AA70" s="13"/>
      <c r="AB70" s="13"/>
      <c r="AC70" s="13"/>
      <c r="AD70" s="13"/>
      <c r="AE70" s="13"/>
      <c r="AF70" s="13"/>
      <c r="AG70" s="13"/>
      <c r="AH70" s="29"/>
      <c r="AI70" s="21"/>
    </row>
    <row r="71" spans="1:35" x14ac:dyDescent="0.25">
      <c r="A71" s="20"/>
      <c r="B71" s="28"/>
      <c r="C71" s="104" t="s">
        <v>36</v>
      </c>
      <c r="D71" s="105"/>
      <c r="E71" s="105"/>
      <c r="F71" s="105"/>
      <c r="G71" s="106"/>
      <c r="H71" s="107" t="s">
        <v>21</v>
      </c>
      <c r="I71" s="107"/>
      <c r="J71" s="107"/>
      <c r="K71" s="107"/>
      <c r="L71" s="107"/>
      <c r="M71" s="107"/>
      <c r="N71" s="98"/>
      <c r="O71" s="99"/>
      <c r="P71" s="99"/>
      <c r="Q71" s="99"/>
      <c r="R71" s="99"/>
      <c r="S71" s="99"/>
      <c r="T71" s="99"/>
      <c r="U71" s="99"/>
      <c r="V71" s="99"/>
      <c r="W71" s="99"/>
      <c r="X71" s="99"/>
      <c r="Y71" s="99"/>
      <c r="Z71" s="99"/>
      <c r="AA71" s="99"/>
      <c r="AB71" s="99"/>
      <c r="AC71" s="99"/>
      <c r="AD71" s="99"/>
      <c r="AE71" s="99"/>
      <c r="AF71" s="99"/>
      <c r="AG71" s="100"/>
      <c r="AH71" s="29"/>
      <c r="AI71" s="21"/>
    </row>
    <row r="72" spans="1:35" x14ac:dyDescent="0.25">
      <c r="A72" s="20"/>
      <c r="B72" s="28"/>
      <c r="C72" s="91" t="s">
        <v>28</v>
      </c>
      <c r="D72" s="85"/>
      <c r="E72" s="85"/>
      <c r="F72" s="85"/>
      <c r="G72" s="85"/>
      <c r="H72" s="98"/>
      <c r="I72" s="99"/>
      <c r="J72" s="99"/>
      <c r="K72" s="99"/>
      <c r="L72" s="99"/>
      <c r="M72" s="100"/>
      <c r="N72" s="85" t="s">
        <v>11</v>
      </c>
      <c r="O72" s="85"/>
      <c r="P72" s="85"/>
      <c r="Q72" s="85"/>
      <c r="R72" s="85"/>
      <c r="S72" s="101"/>
      <c r="T72" s="102"/>
      <c r="U72" s="102"/>
      <c r="V72" s="102"/>
      <c r="W72" s="103"/>
      <c r="X72" s="85" t="s">
        <v>6</v>
      </c>
      <c r="Y72" s="85"/>
      <c r="Z72" s="85"/>
      <c r="AA72" s="85"/>
      <c r="AB72" s="85"/>
      <c r="AC72" s="101"/>
      <c r="AD72" s="102"/>
      <c r="AE72" s="102"/>
      <c r="AF72" s="102"/>
      <c r="AG72" s="103"/>
      <c r="AH72" s="29"/>
      <c r="AI72" s="21"/>
    </row>
    <row r="73" spans="1:35" x14ac:dyDescent="0.25">
      <c r="A73" s="20"/>
      <c r="B73" s="28"/>
      <c r="C73" s="91" t="s">
        <v>23</v>
      </c>
      <c r="D73" s="85"/>
      <c r="E73" s="85"/>
      <c r="F73" s="85"/>
      <c r="G73" s="85"/>
      <c r="H73" s="86">
        <f>SUM(S72-S76+AC75)</f>
        <v>0</v>
      </c>
      <c r="I73" s="86"/>
      <c r="J73" s="86"/>
      <c r="K73" s="86"/>
      <c r="L73" s="86"/>
      <c r="M73" s="86"/>
      <c r="N73" s="85" t="s">
        <v>5</v>
      </c>
      <c r="O73" s="85"/>
      <c r="P73" s="85"/>
      <c r="Q73" s="85"/>
      <c r="R73" s="85"/>
      <c r="S73" s="86">
        <f>SUM(S72*0.8+AC75)-S76</f>
        <v>0</v>
      </c>
      <c r="T73" s="86"/>
      <c r="U73" s="86"/>
      <c r="V73" s="86"/>
      <c r="W73" s="86"/>
      <c r="X73" s="85" t="s">
        <v>14</v>
      </c>
      <c r="Y73" s="85"/>
      <c r="Z73" s="85"/>
      <c r="AA73" s="85"/>
      <c r="AB73" s="85"/>
      <c r="AC73" s="92">
        <f>IFERROR(SUM(S76/S72),0)</f>
        <v>0</v>
      </c>
      <c r="AD73" s="92"/>
      <c r="AE73" s="92"/>
      <c r="AF73" s="92"/>
      <c r="AG73" s="93"/>
      <c r="AH73" s="29"/>
      <c r="AI73" s="21"/>
    </row>
    <row r="74" spans="1:35" x14ac:dyDescent="0.25">
      <c r="A74" s="20"/>
      <c r="B74" s="28"/>
      <c r="C74" s="91" t="s">
        <v>15</v>
      </c>
      <c r="D74" s="85"/>
      <c r="E74" s="85"/>
      <c r="F74" s="85"/>
      <c r="G74" s="85"/>
      <c r="H74" s="92">
        <f>IFERROR(SUM((S72-AC72)/AC72),0)</f>
        <v>0</v>
      </c>
      <c r="I74" s="92"/>
      <c r="J74" s="92"/>
      <c r="K74" s="92"/>
      <c r="L74" s="92"/>
      <c r="M74" s="92"/>
      <c r="N74" s="85" t="s">
        <v>12</v>
      </c>
      <c r="O74" s="85"/>
      <c r="P74" s="85"/>
      <c r="Q74" s="85"/>
      <c r="R74" s="85"/>
      <c r="S74" s="98"/>
      <c r="T74" s="99"/>
      <c r="U74" s="99"/>
      <c r="V74" s="99"/>
      <c r="W74" s="100"/>
      <c r="X74" s="85" t="s">
        <v>20</v>
      </c>
      <c r="Y74" s="85"/>
      <c r="Z74" s="85"/>
      <c r="AA74" s="85"/>
      <c r="AB74" s="85"/>
      <c r="AC74" s="95"/>
      <c r="AD74" s="96"/>
      <c r="AE74" s="96"/>
      <c r="AF74" s="96"/>
      <c r="AG74" s="97"/>
      <c r="AH74" s="29"/>
      <c r="AI74" s="21"/>
    </row>
    <row r="75" spans="1:35" x14ac:dyDescent="0.25">
      <c r="A75" s="20"/>
      <c r="B75" s="28"/>
      <c r="C75" s="91" t="s">
        <v>22</v>
      </c>
      <c r="D75" s="85"/>
      <c r="E75" s="85"/>
      <c r="F75" s="85"/>
      <c r="G75" s="85"/>
      <c r="H75" s="86">
        <f>SUM(S74*52*(100%-AC74))</f>
        <v>0</v>
      </c>
      <c r="I75" s="86"/>
      <c r="J75" s="86"/>
      <c r="K75" s="86"/>
      <c r="L75" s="86"/>
      <c r="M75" s="86"/>
      <c r="N75" s="85" t="s">
        <v>8</v>
      </c>
      <c r="O75" s="85"/>
      <c r="P75" s="85"/>
      <c r="Q75" s="85"/>
      <c r="R75" s="85"/>
      <c r="S75" s="92">
        <f>IFERROR(SUM(H75/S72),0)</f>
        <v>0</v>
      </c>
      <c r="T75" s="92"/>
      <c r="U75" s="92"/>
      <c r="V75" s="92"/>
      <c r="W75" s="92"/>
      <c r="X75" s="85" t="s">
        <v>29</v>
      </c>
      <c r="Y75" s="85"/>
      <c r="Z75" s="85"/>
      <c r="AA75" s="85"/>
      <c r="AB75" s="85"/>
      <c r="AC75" s="101"/>
      <c r="AD75" s="102"/>
      <c r="AE75" s="102"/>
      <c r="AF75" s="102"/>
      <c r="AG75" s="103"/>
      <c r="AH75" s="29"/>
      <c r="AI75" s="21"/>
    </row>
    <row r="76" spans="1:35" x14ac:dyDescent="0.25">
      <c r="A76" s="20"/>
      <c r="B76" s="28"/>
      <c r="C76" s="91" t="s">
        <v>18</v>
      </c>
      <c r="D76" s="85"/>
      <c r="E76" s="85"/>
      <c r="F76" s="85"/>
      <c r="G76" s="85"/>
      <c r="H76" s="98"/>
      <c r="I76" s="99"/>
      <c r="J76" s="99"/>
      <c r="K76" s="99"/>
      <c r="L76" s="99"/>
      <c r="M76" s="100"/>
      <c r="N76" s="85" t="s">
        <v>0</v>
      </c>
      <c r="O76" s="85"/>
      <c r="P76" s="85"/>
      <c r="Q76" s="85"/>
      <c r="R76" s="85"/>
      <c r="S76" s="101"/>
      <c r="T76" s="102"/>
      <c r="U76" s="102"/>
      <c r="V76" s="102"/>
      <c r="W76" s="103"/>
      <c r="X76" s="85" t="s">
        <v>1</v>
      </c>
      <c r="Y76" s="85"/>
      <c r="Z76" s="85"/>
      <c r="AA76" s="85"/>
      <c r="AB76" s="85"/>
      <c r="AC76" s="98"/>
      <c r="AD76" s="99"/>
      <c r="AE76" s="99"/>
      <c r="AF76" s="99"/>
      <c r="AG76" s="100"/>
      <c r="AH76" s="29"/>
      <c r="AI76" s="21"/>
    </row>
    <row r="77" spans="1:35" x14ac:dyDescent="0.25">
      <c r="A77" s="20"/>
      <c r="B77" s="28"/>
      <c r="C77" s="94" t="s">
        <v>13</v>
      </c>
      <c r="D77" s="89"/>
      <c r="E77" s="89"/>
      <c r="F77" s="89"/>
      <c r="G77" s="89"/>
      <c r="H77" s="98"/>
      <c r="I77" s="99"/>
      <c r="J77" s="99"/>
      <c r="K77" s="99"/>
      <c r="L77" s="99"/>
      <c r="M77" s="100"/>
      <c r="N77" s="89" t="s">
        <v>27</v>
      </c>
      <c r="O77" s="89"/>
      <c r="P77" s="89"/>
      <c r="Q77" s="89"/>
      <c r="R77" s="89"/>
      <c r="S77" s="95"/>
      <c r="T77" s="96"/>
      <c r="U77" s="96"/>
      <c r="V77" s="96"/>
      <c r="W77" s="97"/>
      <c r="X77" s="89" t="s">
        <v>16</v>
      </c>
      <c r="Y77" s="89"/>
      <c r="Z77" s="89"/>
      <c r="AA77" s="89"/>
      <c r="AB77" s="89"/>
      <c r="AC77" s="88">
        <f>IFERROR(IF(H76="P&amp;I",-PMT(S77/H77,AC76*H77,S76-AC75,0,0),-IPMT(S77/H77,1,H77*AC76,S76-AC75,S76,0)),0)</f>
        <v>0</v>
      </c>
      <c r="AD77" s="89"/>
      <c r="AE77" s="89"/>
      <c r="AF77" s="89"/>
      <c r="AG77" s="90"/>
      <c r="AH77" s="29"/>
      <c r="AI77" s="21"/>
    </row>
    <row r="78" spans="1:35" x14ac:dyDescent="0.25">
      <c r="A78" s="20"/>
      <c r="B78" s="28"/>
      <c r="C78" s="13"/>
      <c r="D78" s="13"/>
      <c r="E78" s="13"/>
      <c r="F78" s="13"/>
      <c r="G78" s="13"/>
      <c r="H78" s="13"/>
      <c r="I78" s="13"/>
      <c r="J78" s="13"/>
      <c r="K78" s="13"/>
      <c r="L78" s="13"/>
      <c r="M78" s="12"/>
      <c r="N78" s="13"/>
      <c r="O78" s="13"/>
      <c r="P78" s="13"/>
      <c r="Q78" s="13"/>
      <c r="R78" s="13"/>
      <c r="S78" s="13"/>
      <c r="T78" s="13"/>
      <c r="U78" s="13"/>
      <c r="V78" s="13"/>
      <c r="W78" s="13"/>
      <c r="X78" s="13"/>
      <c r="Y78" s="13"/>
      <c r="Z78" s="13"/>
      <c r="AA78" s="13"/>
      <c r="AB78" s="13"/>
      <c r="AC78" s="13"/>
      <c r="AD78" s="13"/>
      <c r="AE78" s="13"/>
      <c r="AF78" s="13"/>
      <c r="AG78" s="13"/>
      <c r="AH78" s="29"/>
      <c r="AI78" s="21"/>
    </row>
    <row r="79" spans="1:35" x14ac:dyDescent="0.25">
      <c r="A79" s="20"/>
      <c r="B79" s="28"/>
      <c r="C79" s="104" t="s">
        <v>37</v>
      </c>
      <c r="D79" s="105"/>
      <c r="E79" s="105"/>
      <c r="F79" s="105"/>
      <c r="G79" s="106"/>
      <c r="H79" s="107" t="s">
        <v>21</v>
      </c>
      <c r="I79" s="107"/>
      <c r="J79" s="107"/>
      <c r="K79" s="107"/>
      <c r="L79" s="107"/>
      <c r="M79" s="107"/>
      <c r="N79" s="98"/>
      <c r="O79" s="99"/>
      <c r="P79" s="99"/>
      <c r="Q79" s="99"/>
      <c r="R79" s="99"/>
      <c r="S79" s="99"/>
      <c r="T79" s="99"/>
      <c r="U79" s="99"/>
      <c r="V79" s="99"/>
      <c r="W79" s="99"/>
      <c r="X79" s="99"/>
      <c r="Y79" s="99"/>
      <c r="Z79" s="99"/>
      <c r="AA79" s="99"/>
      <c r="AB79" s="99"/>
      <c r="AC79" s="99"/>
      <c r="AD79" s="99"/>
      <c r="AE79" s="99"/>
      <c r="AF79" s="99"/>
      <c r="AG79" s="100"/>
      <c r="AH79" s="29"/>
      <c r="AI79" s="21"/>
    </row>
    <row r="80" spans="1:35" x14ac:dyDescent="0.25">
      <c r="A80" s="20"/>
      <c r="B80" s="28"/>
      <c r="C80" s="91" t="s">
        <v>28</v>
      </c>
      <c r="D80" s="85"/>
      <c r="E80" s="85"/>
      <c r="F80" s="85"/>
      <c r="G80" s="85"/>
      <c r="H80" s="98"/>
      <c r="I80" s="99"/>
      <c r="J80" s="99"/>
      <c r="K80" s="99"/>
      <c r="L80" s="99"/>
      <c r="M80" s="100"/>
      <c r="N80" s="85" t="s">
        <v>11</v>
      </c>
      <c r="O80" s="85"/>
      <c r="P80" s="85"/>
      <c r="Q80" s="85"/>
      <c r="R80" s="85"/>
      <c r="S80" s="101"/>
      <c r="T80" s="102"/>
      <c r="U80" s="102"/>
      <c r="V80" s="102"/>
      <c r="W80" s="103"/>
      <c r="X80" s="85" t="s">
        <v>6</v>
      </c>
      <c r="Y80" s="85"/>
      <c r="Z80" s="85"/>
      <c r="AA80" s="85"/>
      <c r="AB80" s="85"/>
      <c r="AC80" s="101"/>
      <c r="AD80" s="102"/>
      <c r="AE80" s="102"/>
      <c r="AF80" s="102"/>
      <c r="AG80" s="103"/>
      <c r="AH80" s="29"/>
      <c r="AI80" s="21"/>
    </row>
    <row r="81" spans="1:35" x14ac:dyDescent="0.25">
      <c r="A81" s="20"/>
      <c r="B81" s="28"/>
      <c r="C81" s="91" t="s">
        <v>23</v>
      </c>
      <c r="D81" s="85"/>
      <c r="E81" s="85"/>
      <c r="F81" s="85"/>
      <c r="G81" s="85"/>
      <c r="H81" s="86">
        <f>SUM(S80-S84+AC83)</f>
        <v>0</v>
      </c>
      <c r="I81" s="86"/>
      <c r="J81" s="86"/>
      <c r="K81" s="86"/>
      <c r="L81" s="86"/>
      <c r="M81" s="86"/>
      <c r="N81" s="85" t="s">
        <v>5</v>
      </c>
      <c r="O81" s="85"/>
      <c r="P81" s="85"/>
      <c r="Q81" s="85"/>
      <c r="R81" s="85"/>
      <c r="S81" s="86">
        <f>SUM(S80*0.8+AC83)-S84</f>
        <v>0</v>
      </c>
      <c r="T81" s="86"/>
      <c r="U81" s="86"/>
      <c r="V81" s="86"/>
      <c r="W81" s="86"/>
      <c r="X81" s="85" t="s">
        <v>14</v>
      </c>
      <c r="Y81" s="85"/>
      <c r="Z81" s="85"/>
      <c r="AA81" s="85"/>
      <c r="AB81" s="85"/>
      <c r="AC81" s="92">
        <f>IFERROR(SUM(S84/S80),0)</f>
        <v>0</v>
      </c>
      <c r="AD81" s="92"/>
      <c r="AE81" s="92"/>
      <c r="AF81" s="92"/>
      <c r="AG81" s="93"/>
      <c r="AH81" s="29"/>
      <c r="AI81" s="21"/>
    </row>
    <row r="82" spans="1:35" x14ac:dyDescent="0.25">
      <c r="A82" s="20"/>
      <c r="B82" s="28"/>
      <c r="C82" s="91" t="s">
        <v>15</v>
      </c>
      <c r="D82" s="85"/>
      <c r="E82" s="85"/>
      <c r="F82" s="85"/>
      <c r="G82" s="85"/>
      <c r="H82" s="92">
        <f>IFERROR(SUM((S80-AC80)/AC80),0)</f>
        <v>0</v>
      </c>
      <c r="I82" s="92"/>
      <c r="J82" s="92"/>
      <c r="K82" s="92"/>
      <c r="L82" s="92"/>
      <c r="M82" s="92"/>
      <c r="N82" s="85" t="s">
        <v>12</v>
      </c>
      <c r="O82" s="85"/>
      <c r="P82" s="85"/>
      <c r="Q82" s="85"/>
      <c r="R82" s="85"/>
      <c r="S82" s="98"/>
      <c r="T82" s="99"/>
      <c r="U82" s="99"/>
      <c r="V82" s="99"/>
      <c r="W82" s="100"/>
      <c r="X82" s="85" t="s">
        <v>20</v>
      </c>
      <c r="Y82" s="85"/>
      <c r="Z82" s="85"/>
      <c r="AA82" s="85"/>
      <c r="AB82" s="85"/>
      <c r="AC82" s="95"/>
      <c r="AD82" s="96"/>
      <c r="AE82" s="96"/>
      <c r="AF82" s="96"/>
      <c r="AG82" s="97"/>
      <c r="AH82" s="29"/>
      <c r="AI82" s="21"/>
    </row>
    <row r="83" spans="1:35" x14ac:dyDescent="0.25">
      <c r="A83" s="20"/>
      <c r="B83" s="28"/>
      <c r="C83" s="91" t="s">
        <v>22</v>
      </c>
      <c r="D83" s="85"/>
      <c r="E83" s="85"/>
      <c r="F83" s="85"/>
      <c r="G83" s="85"/>
      <c r="H83" s="86">
        <f>SUM(S82*52*(100%-AC82))</f>
        <v>0</v>
      </c>
      <c r="I83" s="86"/>
      <c r="J83" s="86"/>
      <c r="K83" s="86"/>
      <c r="L83" s="86"/>
      <c r="M83" s="86"/>
      <c r="N83" s="85" t="s">
        <v>8</v>
      </c>
      <c r="O83" s="85"/>
      <c r="P83" s="85"/>
      <c r="Q83" s="85"/>
      <c r="R83" s="85"/>
      <c r="S83" s="92">
        <f>IFERROR(SUM(H83/S80),0)</f>
        <v>0</v>
      </c>
      <c r="T83" s="92"/>
      <c r="U83" s="92"/>
      <c r="V83" s="92"/>
      <c r="W83" s="92"/>
      <c r="X83" s="85" t="s">
        <v>29</v>
      </c>
      <c r="Y83" s="85"/>
      <c r="Z83" s="85"/>
      <c r="AA83" s="85"/>
      <c r="AB83" s="85"/>
      <c r="AC83" s="101"/>
      <c r="AD83" s="102"/>
      <c r="AE83" s="102"/>
      <c r="AF83" s="102"/>
      <c r="AG83" s="103"/>
      <c r="AH83" s="29"/>
      <c r="AI83" s="21"/>
    </row>
    <row r="84" spans="1:35" x14ac:dyDescent="0.25">
      <c r="A84" s="20"/>
      <c r="B84" s="28"/>
      <c r="C84" s="91" t="s">
        <v>18</v>
      </c>
      <c r="D84" s="85"/>
      <c r="E84" s="85"/>
      <c r="F84" s="85"/>
      <c r="G84" s="85"/>
      <c r="H84" s="98"/>
      <c r="I84" s="99"/>
      <c r="J84" s="99"/>
      <c r="K84" s="99"/>
      <c r="L84" s="99"/>
      <c r="M84" s="100"/>
      <c r="N84" s="85" t="s">
        <v>0</v>
      </c>
      <c r="O84" s="85"/>
      <c r="P84" s="85"/>
      <c r="Q84" s="85"/>
      <c r="R84" s="85"/>
      <c r="S84" s="101"/>
      <c r="T84" s="102"/>
      <c r="U84" s="102"/>
      <c r="V84" s="102"/>
      <c r="W84" s="103"/>
      <c r="X84" s="85" t="s">
        <v>1</v>
      </c>
      <c r="Y84" s="85"/>
      <c r="Z84" s="85"/>
      <c r="AA84" s="85"/>
      <c r="AB84" s="85"/>
      <c r="AC84" s="98"/>
      <c r="AD84" s="99"/>
      <c r="AE84" s="99"/>
      <c r="AF84" s="99"/>
      <c r="AG84" s="100"/>
      <c r="AH84" s="29"/>
      <c r="AI84" s="21"/>
    </row>
    <row r="85" spans="1:35" x14ac:dyDescent="0.25">
      <c r="A85" s="20"/>
      <c r="B85" s="28"/>
      <c r="C85" s="94" t="s">
        <v>13</v>
      </c>
      <c r="D85" s="89"/>
      <c r="E85" s="89"/>
      <c r="F85" s="89"/>
      <c r="G85" s="89"/>
      <c r="H85" s="98"/>
      <c r="I85" s="99"/>
      <c r="J85" s="99"/>
      <c r="K85" s="99"/>
      <c r="L85" s="99"/>
      <c r="M85" s="100"/>
      <c r="N85" s="89" t="s">
        <v>27</v>
      </c>
      <c r="O85" s="89"/>
      <c r="P85" s="89"/>
      <c r="Q85" s="89"/>
      <c r="R85" s="89"/>
      <c r="S85" s="95"/>
      <c r="T85" s="96"/>
      <c r="U85" s="96"/>
      <c r="V85" s="96"/>
      <c r="W85" s="97"/>
      <c r="X85" s="89" t="s">
        <v>16</v>
      </c>
      <c r="Y85" s="89"/>
      <c r="Z85" s="89"/>
      <c r="AA85" s="89"/>
      <c r="AB85" s="89"/>
      <c r="AC85" s="88">
        <f>IFERROR(IF(H84="P&amp;I",-PMT(S85/H85,AC84*H85,S84-AC83,0,0),-IPMT(S85/H85,1,H85*AC84,S84-AC83,S84,0)),0)</f>
        <v>0</v>
      </c>
      <c r="AD85" s="89"/>
      <c r="AE85" s="89"/>
      <c r="AF85" s="89"/>
      <c r="AG85" s="90"/>
      <c r="AH85" s="29"/>
      <c r="AI85" s="21"/>
    </row>
    <row r="86" spans="1:35" x14ac:dyDescent="0.25">
      <c r="A86" s="20"/>
      <c r="B86" s="28"/>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29"/>
      <c r="AI86" s="21"/>
    </row>
    <row r="87" spans="1:35" x14ac:dyDescent="0.25">
      <c r="A87" s="20"/>
      <c r="B87" s="28"/>
      <c r="C87" s="104" t="s">
        <v>38</v>
      </c>
      <c r="D87" s="105"/>
      <c r="E87" s="105"/>
      <c r="F87" s="105"/>
      <c r="G87" s="106"/>
      <c r="H87" s="107" t="s">
        <v>21</v>
      </c>
      <c r="I87" s="107"/>
      <c r="J87" s="107"/>
      <c r="K87" s="107"/>
      <c r="L87" s="107"/>
      <c r="M87" s="107"/>
      <c r="N87" s="98"/>
      <c r="O87" s="99"/>
      <c r="P87" s="99"/>
      <c r="Q87" s="99"/>
      <c r="R87" s="99"/>
      <c r="S87" s="99"/>
      <c r="T87" s="99"/>
      <c r="U87" s="99"/>
      <c r="V87" s="99"/>
      <c r="W87" s="99"/>
      <c r="X87" s="99"/>
      <c r="Y87" s="99"/>
      <c r="Z87" s="99"/>
      <c r="AA87" s="99"/>
      <c r="AB87" s="99"/>
      <c r="AC87" s="99"/>
      <c r="AD87" s="99"/>
      <c r="AE87" s="99"/>
      <c r="AF87" s="99"/>
      <c r="AG87" s="100"/>
      <c r="AH87" s="29"/>
      <c r="AI87" s="21"/>
    </row>
    <row r="88" spans="1:35" x14ac:dyDescent="0.25">
      <c r="A88" s="20"/>
      <c r="B88" s="28"/>
      <c r="C88" s="91" t="s">
        <v>28</v>
      </c>
      <c r="D88" s="85"/>
      <c r="E88" s="85"/>
      <c r="F88" s="85"/>
      <c r="G88" s="85"/>
      <c r="H88" s="98"/>
      <c r="I88" s="99"/>
      <c r="J88" s="99"/>
      <c r="K88" s="99"/>
      <c r="L88" s="99"/>
      <c r="M88" s="100"/>
      <c r="N88" s="85" t="s">
        <v>11</v>
      </c>
      <c r="O88" s="85"/>
      <c r="P88" s="85"/>
      <c r="Q88" s="85"/>
      <c r="R88" s="85"/>
      <c r="S88" s="101"/>
      <c r="T88" s="102"/>
      <c r="U88" s="102"/>
      <c r="V88" s="102"/>
      <c r="W88" s="103"/>
      <c r="X88" s="85" t="s">
        <v>6</v>
      </c>
      <c r="Y88" s="85"/>
      <c r="Z88" s="85"/>
      <c r="AA88" s="85"/>
      <c r="AB88" s="85"/>
      <c r="AC88" s="101"/>
      <c r="AD88" s="102"/>
      <c r="AE88" s="102"/>
      <c r="AF88" s="102"/>
      <c r="AG88" s="103"/>
      <c r="AH88" s="29"/>
      <c r="AI88" s="21"/>
    </row>
    <row r="89" spans="1:35" x14ac:dyDescent="0.25">
      <c r="A89" s="20"/>
      <c r="B89" s="28"/>
      <c r="C89" s="91" t="s">
        <v>23</v>
      </c>
      <c r="D89" s="85"/>
      <c r="E89" s="85"/>
      <c r="F89" s="85"/>
      <c r="G89" s="85"/>
      <c r="H89" s="86">
        <f>SUM(S88-S92+AC91)</f>
        <v>0</v>
      </c>
      <c r="I89" s="86"/>
      <c r="J89" s="86"/>
      <c r="K89" s="86"/>
      <c r="L89" s="86"/>
      <c r="M89" s="86"/>
      <c r="N89" s="85" t="s">
        <v>5</v>
      </c>
      <c r="O89" s="85"/>
      <c r="P89" s="85"/>
      <c r="Q89" s="85"/>
      <c r="R89" s="85"/>
      <c r="S89" s="86">
        <f>SUM(S88*0.8+AC91)-S92</f>
        <v>0</v>
      </c>
      <c r="T89" s="86"/>
      <c r="U89" s="86"/>
      <c r="V89" s="86"/>
      <c r="W89" s="86"/>
      <c r="X89" s="85" t="s">
        <v>14</v>
      </c>
      <c r="Y89" s="85"/>
      <c r="Z89" s="85"/>
      <c r="AA89" s="85"/>
      <c r="AB89" s="85"/>
      <c r="AC89" s="92">
        <f>IFERROR(SUM(S92/S88),0)</f>
        <v>0</v>
      </c>
      <c r="AD89" s="92"/>
      <c r="AE89" s="92"/>
      <c r="AF89" s="92"/>
      <c r="AG89" s="93"/>
      <c r="AH89" s="29"/>
      <c r="AI89" s="21"/>
    </row>
    <row r="90" spans="1:35" x14ac:dyDescent="0.25">
      <c r="A90" s="20"/>
      <c r="B90" s="28"/>
      <c r="C90" s="91" t="s">
        <v>15</v>
      </c>
      <c r="D90" s="85"/>
      <c r="E90" s="85"/>
      <c r="F90" s="85"/>
      <c r="G90" s="85"/>
      <c r="H90" s="92">
        <f>IFERROR(SUM((S88-AC88)/AC88),0)</f>
        <v>0</v>
      </c>
      <c r="I90" s="92"/>
      <c r="J90" s="92"/>
      <c r="K90" s="92"/>
      <c r="L90" s="92"/>
      <c r="M90" s="92"/>
      <c r="N90" s="85" t="s">
        <v>12</v>
      </c>
      <c r="O90" s="85"/>
      <c r="P90" s="85"/>
      <c r="Q90" s="85"/>
      <c r="R90" s="85"/>
      <c r="S90" s="98"/>
      <c r="T90" s="99"/>
      <c r="U90" s="99"/>
      <c r="V90" s="99"/>
      <c r="W90" s="100"/>
      <c r="X90" s="85" t="s">
        <v>20</v>
      </c>
      <c r="Y90" s="85"/>
      <c r="Z90" s="85"/>
      <c r="AA90" s="85"/>
      <c r="AB90" s="85"/>
      <c r="AC90" s="95"/>
      <c r="AD90" s="96"/>
      <c r="AE90" s="96"/>
      <c r="AF90" s="96"/>
      <c r="AG90" s="97"/>
      <c r="AH90" s="29"/>
      <c r="AI90" s="21"/>
    </row>
    <row r="91" spans="1:35" x14ac:dyDescent="0.25">
      <c r="A91" s="20"/>
      <c r="B91" s="28"/>
      <c r="C91" s="91" t="s">
        <v>22</v>
      </c>
      <c r="D91" s="85"/>
      <c r="E91" s="85"/>
      <c r="F91" s="85"/>
      <c r="G91" s="85"/>
      <c r="H91" s="86">
        <f>SUM(S90*52*(100%-AC90))</f>
        <v>0</v>
      </c>
      <c r="I91" s="86"/>
      <c r="J91" s="86"/>
      <c r="K91" s="86"/>
      <c r="L91" s="86"/>
      <c r="M91" s="86"/>
      <c r="N91" s="85" t="s">
        <v>8</v>
      </c>
      <c r="O91" s="85"/>
      <c r="P91" s="85"/>
      <c r="Q91" s="85"/>
      <c r="R91" s="85"/>
      <c r="S91" s="92">
        <f>IFERROR(SUM(H91/S88),0)</f>
        <v>0</v>
      </c>
      <c r="T91" s="92"/>
      <c r="U91" s="92"/>
      <c r="V91" s="92"/>
      <c r="W91" s="92"/>
      <c r="X91" s="85" t="s">
        <v>29</v>
      </c>
      <c r="Y91" s="85"/>
      <c r="Z91" s="85"/>
      <c r="AA91" s="85"/>
      <c r="AB91" s="85"/>
      <c r="AC91" s="101"/>
      <c r="AD91" s="102"/>
      <c r="AE91" s="102"/>
      <c r="AF91" s="102"/>
      <c r="AG91" s="103"/>
      <c r="AH91" s="29"/>
      <c r="AI91" s="21"/>
    </row>
    <row r="92" spans="1:35" x14ac:dyDescent="0.25">
      <c r="A92" s="20"/>
      <c r="B92" s="28"/>
      <c r="C92" s="91" t="s">
        <v>18</v>
      </c>
      <c r="D92" s="85"/>
      <c r="E92" s="85"/>
      <c r="F92" s="85"/>
      <c r="G92" s="85"/>
      <c r="H92" s="98"/>
      <c r="I92" s="99"/>
      <c r="J92" s="99"/>
      <c r="K92" s="99"/>
      <c r="L92" s="99"/>
      <c r="M92" s="100"/>
      <c r="N92" s="85" t="s">
        <v>0</v>
      </c>
      <c r="O92" s="85"/>
      <c r="P92" s="85"/>
      <c r="Q92" s="85"/>
      <c r="R92" s="85"/>
      <c r="S92" s="101"/>
      <c r="T92" s="102"/>
      <c r="U92" s="102"/>
      <c r="V92" s="102"/>
      <c r="W92" s="103"/>
      <c r="X92" s="85" t="s">
        <v>1</v>
      </c>
      <c r="Y92" s="85"/>
      <c r="Z92" s="85"/>
      <c r="AA92" s="85"/>
      <c r="AB92" s="85"/>
      <c r="AC92" s="98"/>
      <c r="AD92" s="99"/>
      <c r="AE92" s="99"/>
      <c r="AF92" s="99"/>
      <c r="AG92" s="100"/>
      <c r="AH92" s="29"/>
      <c r="AI92" s="21"/>
    </row>
    <row r="93" spans="1:35" x14ac:dyDescent="0.25">
      <c r="A93" s="20"/>
      <c r="B93" s="28"/>
      <c r="C93" s="94" t="s">
        <v>13</v>
      </c>
      <c r="D93" s="89"/>
      <c r="E93" s="89"/>
      <c r="F93" s="89"/>
      <c r="G93" s="89"/>
      <c r="H93" s="98"/>
      <c r="I93" s="99"/>
      <c r="J93" s="99"/>
      <c r="K93" s="99"/>
      <c r="L93" s="99"/>
      <c r="M93" s="100"/>
      <c r="N93" s="89" t="s">
        <v>27</v>
      </c>
      <c r="O93" s="89"/>
      <c r="P93" s="89"/>
      <c r="Q93" s="89"/>
      <c r="R93" s="89"/>
      <c r="S93" s="95"/>
      <c r="T93" s="96"/>
      <c r="U93" s="96"/>
      <c r="V93" s="96"/>
      <c r="W93" s="97"/>
      <c r="X93" s="89" t="s">
        <v>16</v>
      </c>
      <c r="Y93" s="89"/>
      <c r="Z93" s="89"/>
      <c r="AA93" s="89"/>
      <c r="AB93" s="89"/>
      <c r="AC93" s="88">
        <f>IFERROR(IF(H92="P&amp;I",-PMT(S93/H93,AC92*H93,S92-AC91,0,0),-IPMT(S93/H93,1,H93*AC92,S92-AC91,S92,0)),0)</f>
        <v>0</v>
      </c>
      <c r="AD93" s="89"/>
      <c r="AE93" s="89"/>
      <c r="AF93" s="89"/>
      <c r="AG93" s="90"/>
      <c r="AH93" s="29"/>
      <c r="AI93" s="21"/>
    </row>
    <row r="94" spans="1:35" x14ac:dyDescent="0.25">
      <c r="A94" s="20"/>
      <c r="B94" s="28"/>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29"/>
      <c r="AI94" s="21"/>
    </row>
    <row r="95" spans="1:35" x14ac:dyDescent="0.25">
      <c r="A95" s="20"/>
      <c r="B95" s="28"/>
      <c r="C95" s="104" t="s">
        <v>39</v>
      </c>
      <c r="D95" s="105"/>
      <c r="E95" s="105"/>
      <c r="F95" s="105"/>
      <c r="G95" s="106"/>
      <c r="H95" s="85" t="s">
        <v>21</v>
      </c>
      <c r="I95" s="85"/>
      <c r="J95" s="85"/>
      <c r="K95" s="85"/>
      <c r="L95" s="85"/>
      <c r="M95" s="85"/>
      <c r="N95" s="98"/>
      <c r="O95" s="99"/>
      <c r="P95" s="99"/>
      <c r="Q95" s="99"/>
      <c r="R95" s="99"/>
      <c r="S95" s="99"/>
      <c r="T95" s="99"/>
      <c r="U95" s="99"/>
      <c r="V95" s="99"/>
      <c r="W95" s="99"/>
      <c r="X95" s="99"/>
      <c r="Y95" s="99"/>
      <c r="Z95" s="99"/>
      <c r="AA95" s="99"/>
      <c r="AB95" s="99"/>
      <c r="AC95" s="99"/>
      <c r="AD95" s="99"/>
      <c r="AE95" s="99"/>
      <c r="AF95" s="99"/>
      <c r="AG95" s="100"/>
      <c r="AH95" s="29"/>
      <c r="AI95" s="21"/>
    </row>
    <row r="96" spans="1:35" x14ac:dyDescent="0.25">
      <c r="A96" s="20"/>
      <c r="B96" s="28"/>
      <c r="C96" s="91" t="s">
        <v>28</v>
      </c>
      <c r="D96" s="85"/>
      <c r="E96" s="85"/>
      <c r="F96" s="85"/>
      <c r="G96" s="85"/>
      <c r="H96" s="98"/>
      <c r="I96" s="99"/>
      <c r="J96" s="99"/>
      <c r="K96" s="99"/>
      <c r="L96" s="99"/>
      <c r="M96" s="100"/>
      <c r="N96" s="85" t="s">
        <v>11</v>
      </c>
      <c r="O96" s="85"/>
      <c r="P96" s="85"/>
      <c r="Q96" s="85"/>
      <c r="R96" s="85"/>
      <c r="S96" s="101"/>
      <c r="T96" s="102"/>
      <c r="U96" s="102"/>
      <c r="V96" s="102"/>
      <c r="W96" s="103"/>
      <c r="X96" s="85" t="s">
        <v>6</v>
      </c>
      <c r="Y96" s="85"/>
      <c r="Z96" s="85"/>
      <c r="AA96" s="85"/>
      <c r="AB96" s="85"/>
      <c r="AC96" s="101"/>
      <c r="AD96" s="102"/>
      <c r="AE96" s="102"/>
      <c r="AF96" s="102"/>
      <c r="AG96" s="103"/>
      <c r="AH96" s="29"/>
      <c r="AI96" s="21"/>
    </row>
    <row r="97" spans="1:35" x14ac:dyDescent="0.25">
      <c r="A97" s="20"/>
      <c r="B97" s="28"/>
      <c r="C97" s="91" t="s">
        <v>23</v>
      </c>
      <c r="D97" s="85"/>
      <c r="E97" s="85"/>
      <c r="F97" s="85"/>
      <c r="G97" s="85"/>
      <c r="H97" s="86">
        <f>SUM(S96-S100+AC99)</f>
        <v>0</v>
      </c>
      <c r="I97" s="86"/>
      <c r="J97" s="86"/>
      <c r="K97" s="86"/>
      <c r="L97" s="86"/>
      <c r="M97" s="86"/>
      <c r="N97" s="85" t="s">
        <v>5</v>
      </c>
      <c r="O97" s="85"/>
      <c r="P97" s="85"/>
      <c r="Q97" s="85"/>
      <c r="R97" s="85"/>
      <c r="S97" s="86">
        <f>SUM(S96*0.8+AC99)-S100</f>
        <v>0</v>
      </c>
      <c r="T97" s="86"/>
      <c r="U97" s="86"/>
      <c r="V97" s="86"/>
      <c r="W97" s="86"/>
      <c r="X97" s="85" t="s">
        <v>14</v>
      </c>
      <c r="Y97" s="85"/>
      <c r="Z97" s="85"/>
      <c r="AA97" s="85"/>
      <c r="AB97" s="85"/>
      <c r="AC97" s="92">
        <f>IFERROR(SUM(S100/S96),0)</f>
        <v>0</v>
      </c>
      <c r="AD97" s="92"/>
      <c r="AE97" s="92"/>
      <c r="AF97" s="92"/>
      <c r="AG97" s="93"/>
      <c r="AH97" s="29"/>
      <c r="AI97" s="21"/>
    </row>
    <row r="98" spans="1:35" x14ac:dyDescent="0.25">
      <c r="A98" s="20"/>
      <c r="B98" s="28"/>
      <c r="C98" s="91" t="s">
        <v>15</v>
      </c>
      <c r="D98" s="85"/>
      <c r="E98" s="85"/>
      <c r="F98" s="85"/>
      <c r="G98" s="85"/>
      <c r="H98" s="92">
        <f>IFERROR(SUM((S96-AC96)/AC96),0)</f>
        <v>0</v>
      </c>
      <c r="I98" s="92"/>
      <c r="J98" s="92"/>
      <c r="K98" s="92"/>
      <c r="L98" s="92"/>
      <c r="M98" s="92"/>
      <c r="N98" s="85" t="s">
        <v>12</v>
      </c>
      <c r="O98" s="85"/>
      <c r="P98" s="85"/>
      <c r="Q98" s="85"/>
      <c r="R98" s="85"/>
      <c r="S98" s="98"/>
      <c r="T98" s="99"/>
      <c r="U98" s="99"/>
      <c r="V98" s="99"/>
      <c r="W98" s="100"/>
      <c r="X98" s="85" t="s">
        <v>20</v>
      </c>
      <c r="Y98" s="85"/>
      <c r="Z98" s="85"/>
      <c r="AA98" s="85"/>
      <c r="AB98" s="85"/>
      <c r="AC98" s="95"/>
      <c r="AD98" s="96"/>
      <c r="AE98" s="96"/>
      <c r="AF98" s="96"/>
      <c r="AG98" s="97"/>
      <c r="AH98" s="29"/>
      <c r="AI98" s="21"/>
    </row>
    <row r="99" spans="1:35" x14ac:dyDescent="0.25">
      <c r="A99" s="20"/>
      <c r="B99" s="28"/>
      <c r="C99" s="91" t="s">
        <v>22</v>
      </c>
      <c r="D99" s="85"/>
      <c r="E99" s="85"/>
      <c r="F99" s="85"/>
      <c r="G99" s="85"/>
      <c r="H99" s="86">
        <f>SUM(S98*52*(100%-AC98))</f>
        <v>0</v>
      </c>
      <c r="I99" s="86"/>
      <c r="J99" s="86"/>
      <c r="K99" s="86"/>
      <c r="L99" s="86"/>
      <c r="M99" s="86"/>
      <c r="N99" s="85" t="s">
        <v>8</v>
      </c>
      <c r="O99" s="85"/>
      <c r="P99" s="85"/>
      <c r="Q99" s="85"/>
      <c r="R99" s="85"/>
      <c r="S99" s="92">
        <f>IFERROR(SUM(H99/S96),0)</f>
        <v>0</v>
      </c>
      <c r="T99" s="92"/>
      <c r="U99" s="92"/>
      <c r="V99" s="92"/>
      <c r="W99" s="92"/>
      <c r="X99" s="85" t="s">
        <v>29</v>
      </c>
      <c r="Y99" s="85"/>
      <c r="Z99" s="85"/>
      <c r="AA99" s="85"/>
      <c r="AB99" s="85"/>
      <c r="AC99" s="101"/>
      <c r="AD99" s="102"/>
      <c r="AE99" s="102"/>
      <c r="AF99" s="102"/>
      <c r="AG99" s="103"/>
      <c r="AH99" s="29"/>
      <c r="AI99" s="21"/>
    </row>
    <row r="100" spans="1:35" x14ac:dyDescent="0.25">
      <c r="A100" s="20"/>
      <c r="B100" s="28"/>
      <c r="C100" s="91" t="s">
        <v>18</v>
      </c>
      <c r="D100" s="85"/>
      <c r="E100" s="85"/>
      <c r="F100" s="85"/>
      <c r="G100" s="85"/>
      <c r="H100" s="98"/>
      <c r="I100" s="99"/>
      <c r="J100" s="99"/>
      <c r="K100" s="99"/>
      <c r="L100" s="99"/>
      <c r="M100" s="100"/>
      <c r="N100" s="85" t="s">
        <v>0</v>
      </c>
      <c r="O100" s="85"/>
      <c r="P100" s="85"/>
      <c r="Q100" s="85"/>
      <c r="R100" s="85"/>
      <c r="S100" s="101"/>
      <c r="T100" s="102"/>
      <c r="U100" s="102"/>
      <c r="V100" s="102"/>
      <c r="W100" s="103"/>
      <c r="X100" s="85" t="s">
        <v>1</v>
      </c>
      <c r="Y100" s="85"/>
      <c r="Z100" s="85"/>
      <c r="AA100" s="85"/>
      <c r="AB100" s="85"/>
      <c r="AC100" s="98"/>
      <c r="AD100" s="99"/>
      <c r="AE100" s="99"/>
      <c r="AF100" s="99"/>
      <c r="AG100" s="100"/>
      <c r="AH100" s="29"/>
      <c r="AI100" s="21"/>
    </row>
    <row r="101" spans="1:35" x14ac:dyDescent="0.25">
      <c r="A101" s="20"/>
      <c r="B101" s="28"/>
      <c r="C101" s="94" t="s">
        <v>13</v>
      </c>
      <c r="D101" s="89"/>
      <c r="E101" s="89"/>
      <c r="F101" s="89"/>
      <c r="G101" s="89"/>
      <c r="H101" s="98"/>
      <c r="I101" s="99"/>
      <c r="J101" s="99"/>
      <c r="K101" s="99"/>
      <c r="L101" s="99"/>
      <c r="M101" s="100"/>
      <c r="N101" s="89" t="s">
        <v>27</v>
      </c>
      <c r="O101" s="89"/>
      <c r="P101" s="89"/>
      <c r="Q101" s="89"/>
      <c r="R101" s="89"/>
      <c r="S101" s="95"/>
      <c r="T101" s="96"/>
      <c r="U101" s="96"/>
      <c r="V101" s="96"/>
      <c r="W101" s="97"/>
      <c r="X101" s="89" t="s">
        <v>16</v>
      </c>
      <c r="Y101" s="89"/>
      <c r="Z101" s="89"/>
      <c r="AA101" s="89"/>
      <c r="AB101" s="89"/>
      <c r="AC101" s="88">
        <f>IFERROR(IF(H100="P&amp;I",-PMT(S101/H101,AC100*H101,S100-AC99,0,0),-IPMT(S101/H101,1,H101*AC100,S100-AC99,S100,0)),0)</f>
        <v>0</v>
      </c>
      <c r="AD101" s="89"/>
      <c r="AE101" s="89"/>
      <c r="AF101" s="89"/>
      <c r="AG101" s="90"/>
      <c r="AH101" s="29"/>
      <c r="AI101" s="21"/>
    </row>
    <row r="102" spans="1:35" x14ac:dyDescent="0.25">
      <c r="A102" s="20"/>
      <c r="B102" s="28"/>
      <c r="C102" s="13"/>
      <c r="D102" s="13"/>
      <c r="E102" s="13"/>
      <c r="F102" s="13"/>
      <c r="G102" s="13"/>
      <c r="H102" s="13"/>
      <c r="I102" s="13"/>
      <c r="J102" s="13"/>
      <c r="K102" s="13"/>
      <c r="L102" s="13"/>
      <c r="M102" s="12"/>
      <c r="N102" s="13"/>
      <c r="O102" s="13"/>
      <c r="P102" s="13"/>
      <c r="Q102" s="13"/>
      <c r="R102" s="13"/>
      <c r="S102" s="13"/>
      <c r="T102" s="13"/>
      <c r="U102" s="13"/>
      <c r="V102" s="13"/>
      <c r="W102" s="13"/>
      <c r="X102" s="13"/>
      <c r="Y102" s="13"/>
      <c r="Z102" s="13"/>
      <c r="AA102" s="13"/>
      <c r="AB102" s="13"/>
      <c r="AC102" s="13"/>
      <c r="AD102" s="13"/>
      <c r="AE102" s="13"/>
      <c r="AF102" s="13"/>
      <c r="AG102" s="13"/>
      <c r="AH102" s="29"/>
      <c r="AI102" s="21"/>
    </row>
    <row r="103" spans="1:35" x14ac:dyDescent="0.25">
      <c r="A103" s="20"/>
      <c r="B103" s="28"/>
      <c r="C103" s="104" t="s">
        <v>40</v>
      </c>
      <c r="D103" s="105"/>
      <c r="E103" s="105"/>
      <c r="F103" s="105"/>
      <c r="G103" s="106"/>
      <c r="H103" s="107" t="s">
        <v>21</v>
      </c>
      <c r="I103" s="107"/>
      <c r="J103" s="107"/>
      <c r="K103" s="107"/>
      <c r="L103" s="107"/>
      <c r="M103" s="107"/>
      <c r="N103" s="98"/>
      <c r="O103" s="99"/>
      <c r="P103" s="99"/>
      <c r="Q103" s="99"/>
      <c r="R103" s="99"/>
      <c r="S103" s="99"/>
      <c r="T103" s="99"/>
      <c r="U103" s="99"/>
      <c r="V103" s="99"/>
      <c r="W103" s="99"/>
      <c r="X103" s="99"/>
      <c r="Y103" s="99"/>
      <c r="Z103" s="99"/>
      <c r="AA103" s="99"/>
      <c r="AB103" s="99"/>
      <c r="AC103" s="99"/>
      <c r="AD103" s="99"/>
      <c r="AE103" s="99"/>
      <c r="AF103" s="99"/>
      <c r="AG103" s="100"/>
      <c r="AH103" s="29"/>
      <c r="AI103" s="21"/>
    </row>
    <row r="104" spans="1:35" x14ac:dyDescent="0.25">
      <c r="A104" s="20"/>
      <c r="B104" s="28"/>
      <c r="C104" s="91" t="s">
        <v>28</v>
      </c>
      <c r="D104" s="85"/>
      <c r="E104" s="85"/>
      <c r="F104" s="85"/>
      <c r="G104" s="85"/>
      <c r="H104" s="98"/>
      <c r="I104" s="99"/>
      <c r="J104" s="99"/>
      <c r="K104" s="99"/>
      <c r="L104" s="99"/>
      <c r="M104" s="100"/>
      <c r="N104" s="85" t="s">
        <v>11</v>
      </c>
      <c r="O104" s="85"/>
      <c r="P104" s="85"/>
      <c r="Q104" s="85"/>
      <c r="R104" s="85"/>
      <c r="S104" s="101"/>
      <c r="T104" s="102"/>
      <c r="U104" s="102"/>
      <c r="V104" s="102"/>
      <c r="W104" s="103"/>
      <c r="X104" s="85" t="s">
        <v>6</v>
      </c>
      <c r="Y104" s="85"/>
      <c r="Z104" s="85"/>
      <c r="AA104" s="85"/>
      <c r="AB104" s="85"/>
      <c r="AC104" s="101"/>
      <c r="AD104" s="102"/>
      <c r="AE104" s="102"/>
      <c r="AF104" s="102"/>
      <c r="AG104" s="103"/>
      <c r="AH104" s="29"/>
      <c r="AI104" s="21"/>
    </row>
    <row r="105" spans="1:35" x14ac:dyDescent="0.25">
      <c r="A105" s="20"/>
      <c r="B105" s="28"/>
      <c r="C105" s="91" t="s">
        <v>23</v>
      </c>
      <c r="D105" s="85"/>
      <c r="E105" s="85"/>
      <c r="F105" s="85"/>
      <c r="G105" s="85"/>
      <c r="H105" s="86">
        <f>SUM(S104-S108+AC107)</f>
        <v>0</v>
      </c>
      <c r="I105" s="86"/>
      <c r="J105" s="86"/>
      <c r="K105" s="86"/>
      <c r="L105" s="86"/>
      <c r="M105" s="86"/>
      <c r="N105" s="85" t="s">
        <v>5</v>
      </c>
      <c r="O105" s="85"/>
      <c r="P105" s="85"/>
      <c r="Q105" s="85"/>
      <c r="R105" s="85"/>
      <c r="S105" s="86">
        <f>SUM(S104*0.8+AC107)-S108</f>
        <v>0</v>
      </c>
      <c r="T105" s="86"/>
      <c r="U105" s="86"/>
      <c r="V105" s="86"/>
      <c r="W105" s="86"/>
      <c r="X105" s="85" t="s">
        <v>14</v>
      </c>
      <c r="Y105" s="85"/>
      <c r="Z105" s="85"/>
      <c r="AA105" s="85"/>
      <c r="AB105" s="85"/>
      <c r="AC105" s="92">
        <f>IFERROR(SUM(S108/S104),0)</f>
        <v>0</v>
      </c>
      <c r="AD105" s="92"/>
      <c r="AE105" s="92"/>
      <c r="AF105" s="92"/>
      <c r="AG105" s="93"/>
      <c r="AH105" s="29"/>
      <c r="AI105" s="21"/>
    </row>
    <row r="106" spans="1:35" x14ac:dyDescent="0.25">
      <c r="A106" s="20"/>
      <c r="B106" s="28"/>
      <c r="C106" s="91" t="s">
        <v>15</v>
      </c>
      <c r="D106" s="85"/>
      <c r="E106" s="85"/>
      <c r="F106" s="85"/>
      <c r="G106" s="85"/>
      <c r="H106" s="92">
        <f>IFERROR(SUM((S104-AC104)/AC104),0)</f>
        <v>0</v>
      </c>
      <c r="I106" s="92"/>
      <c r="J106" s="92"/>
      <c r="K106" s="92"/>
      <c r="L106" s="92"/>
      <c r="M106" s="92"/>
      <c r="N106" s="85" t="s">
        <v>12</v>
      </c>
      <c r="O106" s="85"/>
      <c r="P106" s="85"/>
      <c r="Q106" s="85"/>
      <c r="R106" s="85"/>
      <c r="S106" s="98"/>
      <c r="T106" s="99"/>
      <c r="U106" s="99"/>
      <c r="V106" s="99"/>
      <c r="W106" s="100"/>
      <c r="X106" s="85" t="s">
        <v>20</v>
      </c>
      <c r="Y106" s="85"/>
      <c r="Z106" s="85"/>
      <c r="AA106" s="85"/>
      <c r="AB106" s="85"/>
      <c r="AC106" s="95"/>
      <c r="AD106" s="96"/>
      <c r="AE106" s="96"/>
      <c r="AF106" s="96"/>
      <c r="AG106" s="97"/>
      <c r="AH106" s="29"/>
      <c r="AI106" s="21"/>
    </row>
    <row r="107" spans="1:35" x14ac:dyDescent="0.25">
      <c r="A107" s="20"/>
      <c r="B107" s="28"/>
      <c r="C107" s="91" t="s">
        <v>22</v>
      </c>
      <c r="D107" s="85"/>
      <c r="E107" s="85"/>
      <c r="F107" s="85"/>
      <c r="G107" s="85"/>
      <c r="H107" s="86">
        <f>SUM(S106*52*(100%-AC106))</f>
        <v>0</v>
      </c>
      <c r="I107" s="86"/>
      <c r="J107" s="86"/>
      <c r="K107" s="86"/>
      <c r="L107" s="86"/>
      <c r="M107" s="86"/>
      <c r="N107" s="85" t="s">
        <v>8</v>
      </c>
      <c r="O107" s="85"/>
      <c r="P107" s="85"/>
      <c r="Q107" s="85"/>
      <c r="R107" s="85"/>
      <c r="S107" s="92">
        <f>IFERROR(SUM(H107/S104),0)</f>
        <v>0</v>
      </c>
      <c r="T107" s="92"/>
      <c r="U107" s="92"/>
      <c r="V107" s="92"/>
      <c r="W107" s="92"/>
      <c r="X107" s="85" t="s">
        <v>29</v>
      </c>
      <c r="Y107" s="85"/>
      <c r="Z107" s="85"/>
      <c r="AA107" s="85"/>
      <c r="AB107" s="85"/>
      <c r="AC107" s="101"/>
      <c r="AD107" s="102"/>
      <c r="AE107" s="102"/>
      <c r="AF107" s="102"/>
      <c r="AG107" s="103"/>
      <c r="AH107" s="29"/>
      <c r="AI107" s="21"/>
    </row>
    <row r="108" spans="1:35" x14ac:dyDescent="0.25">
      <c r="A108" s="20"/>
      <c r="B108" s="28"/>
      <c r="C108" s="91" t="s">
        <v>18</v>
      </c>
      <c r="D108" s="85"/>
      <c r="E108" s="85"/>
      <c r="F108" s="85"/>
      <c r="G108" s="85"/>
      <c r="H108" s="98"/>
      <c r="I108" s="99"/>
      <c r="J108" s="99"/>
      <c r="K108" s="99"/>
      <c r="L108" s="99"/>
      <c r="M108" s="100"/>
      <c r="N108" s="85" t="s">
        <v>0</v>
      </c>
      <c r="O108" s="85"/>
      <c r="P108" s="85"/>
      <c r="Q108" s="85"/>
      <c r="R108" s="85"/>
      <c r="S108" s="101"/>
      <c r="T108" s="102"/>
      <c r="U108" s="102"/>
      <c r="V108" s="102"/>
      <c r="W108" s="103"/>
      <c r="X108" s="85" t="s">
        <v>1</v>
      </c>
      <c r="Y108" s="85"/>
      <c r="Z108" s="85"/>
      <c r="AA108" s="85"/>
      <c r="AB108" s="85"/>
      <c r="AC108" s="98"/>
      <c r="AD108" s="99"/>
      <c r="AE108" s="99"/>
      <c r="AF108" s="99"/>
      <c r="AG108" s="100"/>
      <c r="AH108" s="29"/>
      <c r="AI108" s="21"/>
    </row>
    <row r="109" spans="1:35" x14ac:dyDescent="0.25">
      <c r="A109" s="20"/>
      <c r="B109" s="28"/>
      <c r="C109" s="94" t="s">
        <v>13</v>
      </c>
      <c r="D109" s="89"/>
      <c r="E109" s="89"/>
      <c r="F109" s="89"/>
      <c r="G109" s="89"/>
      <c r="H109" s="98"/>
      <c r="I109" s="99"/>
      <c r="J109" s="99"/>
      <c r="K109" s="99"/>
      <c r="L109" s="99"/>
      <c r="M109" s="100"/>
      <c r="N109" s="89" t="s">
        <v>27</v>
      </c>
      <c r="O109" s="89"/>
      <c r="P109" s="89"/>
      <c r="Q109" s="89"/>
      <c r="R109" s="89"/>
      <c r="S109" s="95"/>
      <c r="T109" s="96"/>
      <c r="U109" s="96"/>
      <c r="V109" s="96"/>
      <c r="W109" s="97"/>
      <c r="X109" s="89" t="s">
        <v>16</v>
      </c>
      <c r="Y109" s="89"/>
      <c r="Z109" s="89"/>
      <c r="AA109" s="89"/>
      <c r="AB109" s="89"/>
      <c r="AC109" s="88">
        <f>IFERROR(IF(H108="P&amp;I",-PMT(S109/H109,AC108*H109,S108-AC107,0,0),-IPMT(S109/H109,1,H109*AC108,S108-AC107,S108,0)),0)</f>
        <v>0</v>
      </c>
      <c r="AD109" s="89"/>
      <c r="AE109" s="89"/>
      <c r="AF109" s="89"/>
      <c r="AG109" s="90"/>
      <c r="AH109" s="29"/>
      <c r="AI109" s="21"/>
    </row>
    <row r="110" spans="1:35" x14ac:dyDescent="0.25">
      <c r="A110" s="20"/>
      <c r="B110" s="28"/>
      <c r="C110" s="13"/>
      <c r="D110" s="13"/>
      <c r="E110" s="13"/>
      <c r="F110" s="13"/>
      <c r="G110" s="13"/>
      <c r="H110" s="13"/>
      <c r="I110" s="13"/>
      <c r="J110" s="13"/>
      <c r="K110" s="13"/>
      <c r="L110" s="13"/>
      <c r="M110" s="12"/>
      <c r="N110" s="13"/>
      <c r="O110" s="13"/>
      <c r="P110" s="13"/>
      <c r="Q110" s="13"/>
      <c r="R110" s="13"/>
      <c r="S110" s="13"/>
      <c r="T110" s="13"/>
      <c r="U110" s="13"/>
      <c r="V110" s="13"/>
      <c r="W110" s="13"/>
      <c r="X110" s="13"/>
      <c r="Y110" s="13"/>
      <c r="Z110" s="13"/>
      <c r="AA110" s="13"/>
      <c r="AB110" s="13"/>
      <c r="AC110" s="13"/>
      <c r="AD110" s="13"/>
      <c r="AE110" s="13"/>
      <c r="AF110" s="13"/>
      <c r="AG110" s="13"/>
      <c r="AH110" s="29"/>
      <c r="AI110" s="21"/>
    </row>
    <row r="111" spans="1:35" x14ac:dyDescent="0.25">
      <c r="A111" s="20"/>
      <c r="B111" s="28"/>
      <c r="C111" s="104" t="s">
        <v>41</v>
      </c>
      <c r="D111" s="105"/>
      <c r="E111" s="105"/>
      <c r="F111" s="105"/>
      <c r="G111" s="106"/>
      <c r="H111" s="107" t="s">
        <v>21</v>
      </c>
      <c r="I111" s="107"/>
      <c r="J111" s="107"/>
      <c r="K111" s="107"/>
      <c r="L111" s="107"/>
      <c r="M111" s="107"/>
      <c r="N111" s="98"/>
      <c r="O111" s="99"/>
      <c r="P111" s="99"/>
      <c r="Q111" s="99"/>
      <c r="R111" s="99"/>
      <c r="S111" s="99"/>
      <c r="T111" s="99"/>
      <c r="U111" s="99"/>
      <c r="V111" s="99"/>
      <c r="W111" s="99"/>
      <c r="X111" s="99"/>
      <c r="Y111" s="99"/>
      <c r="Z111" s="99"/>
      <c r="AA111" s="99"/>
      <c r="AB111" s="99"/>
      <c r="AC111" s="99"/>
      <c r="AD111" s="99"/>
      <c r="AE111" s="99"/>
      <c r="AF111" s="99"/>
      <c r="AG111" s="100"/>
      <c r="AH111" s="29"/>
      <c r="AI111" s="21"/>
    </row>
    <row r="112" spans="1:35" x14ac:dyDescent="0.25">
      <c r="A112" s="20"/>
      <c r="B112" s="28"/>
      <c r="C112" s="91" t="s">
        <v>28</v>
      </c>
      <c r="D112" s="85"/>
      <c r="E112" s="85"/>
      <c r="F112" s="85"/>
      <c r="G112" s="85"/>
      <c r="H112" s="98"/>
      <c r="I112" s="99"/>
      <c r="J112" s="99"/>
      <c r="K112" s="99"/>
      <c r="L112" s="99"/>
      <c r="M112" s="100"/>
      <c r="N112" s="85" t="s">
        <v>11</v>
      </c>
      <c r="O112" s="85"/>
      <c r="P112" s="85"/>
      <c r="Q112" s="85"/>
      <c r="R112" s="85"/>
      <c r="S112" s="101"/>
      <c r="T112" s="102"/>
      <c r="U112" s="102"/>
      <c r="V112" s="102"/>
      <c r="W112" s="103"/>
      <c r="X112" s="85" t="s">
        <v>6</v>
      </c>
      <c r="Y112" s="85"/>
      <c r="Z112" s="85"/>
      <c r="AA112" s="85"/>
      <c r="AB112" s="85"/>
      <c r="AC112" s="101"/>
      <c r="AD112" s="102"/>
      <c r="AE112" s="102"/>
      <c r="AF112" s="102"/>
      <c r="AG112" s="103"/>
      <c r="AH112" s="29"/>
      <c r="AI112" s="21"/>
    </row>
    <row r="113" spans="1:35" x14ac:dyDescent="0.25">
      <c r="A113" s="20"/>
      <c r="B113" s="28"/>
      <c r="C113" s="91" t="s">
        <v>23</v>
      </c>
      <c r="D113" s="85"/>
      <c r="E113" s="85"/>
      <c r="F113" s="85"/>
      <c r="G113" s="85"/>
      <c r="H113" s="86">
        <f>SUM(S112-S116+AC115)</f>
        <v>0</v>
      </c>
      <c r="I113" s="86"/>
      <c r="J113" s="86"/>
      <c r="K113" s="86"/>
      <c r="L113" s="86"/>
      <c r="M113" s="86"/>
      <c r="N113" s="85" t="s">
        <v>5</v>
      </c>
      <c r="O113" s="85"/>
      <c r="P113" s="85"/>
      <c r="Q113" s="85"/>
      <c r="R113" s="85"/>
      <c r="S113" s="86">
        <f>SUM(S112*0.8+AC115)-S116</f>
        <v>0</v>
      </c>
      <c r="T113" s="86"/>
      <c r="U113" s="86"/>
      <c r="V113" s="86"/>
      <c r="W113" s="86"/>
      <c r="X113" s="85" t="s">
        <v>14</v>
      </c>
      <c r="Y113" s="85"/>
      <c r="Z113" s="85"/>
      <c r="AA113" s="85"/>
      <c r="AB113" s="85"/>
      <c r="AC113" s="92">
        <f>IFERROR(SUM(S116/S112),0)</f>
        <v>0</v>
      </c>
      <c r="AD113" s="92"/>
      <c r="AE113" s="92"/>
      <c r="AF113" s="92"/>
      <c r="AG113" s="93"/>
      <c r="AH113" s="29"/>
      <c r="AI113" s="21"/>
    </row>
    <row r="114" spans="1:35" x14ac:dyDescent="0.25">
      <c r="A114" s="20"/>
      <c r="B114" s="28"/>
      <c r="C114" s="91" t="s">
        <v>15</v>
      </c>
      <c r="D114" s="85"/>
      <c r="E114" s="85"/>
      <c r="F114" s="85"/>
      <c r="G114" s="85"/>
      <c r="H114" s="92">
        <f>IFERROR(SUM((S112-AC112)/AC112),0)</f>
        <v>0</v>
      </c>
      <c r="I114" s="92"/>
      <c r="J114" s="92"/>
      <c r="K114" s="92"/>
      <c r="L114" s="92"/>
      <c r="M114" s="92"/>
      <c r="N114" s="85" t="s">
        <v>12</v>
      </c>
      <c r="O114" s="85"/>
      <c r="P114" s="85"/>
      <c r="Q114" s="85"/>
      <c r="R114" s="85"/>
      <c r="S114" s="98"/>
      <c r="T114" s="99"/>
      <c r="U114" s="99"/>
      <c r="V114" s="99"/>
      <c r="W114" s="100"/>
      <c r="X114" s="85" t="s">
        <v>20</v>
      </c>
      <c r="Y114" s="85"/>
      <c r="Z114" s="85"/>
      <c r="AA114" s="85"/>
      <c r="AB114" s="85"/>
      <c r="AC114" s="95"/>
      <c r="AD114" s="96"/>
      <c r="AE114" s="96"/>
      <c r="AF114" s="96"/>
      <c r="AG114" s="97"/>
      <c r="AH114" s="29"/>
      <c r="AI114" s="21"/>
    </row>
    <row r="115" spans="1:35" x14ac:dyDescent="0.25">
      <c r="A115" s="20"/>
      <c r="B115" s="28"/>
      <c r="C115" s="91" t="s">
        <v>22</v>
      </c>
      <c r="D115" s="85"/>
      <c r="E115" s="85"/>
      <c r="F115" s="85"/>
      <c r="G115" s="85"/>
      <c r="H115" s="86">
        <f>SUM(S114*52*(100%-AC114))</f>
        <v>0</v>
      </c>
      <c r="I115" s="86"/>
      <c r="J115" s="86"/>
      <c r="K115" s="86"/>
      <c r="L115" s="86"/>
      <c r="M115" s="86"/>
      <c r="N115" s="85" t="s">
        <v>8</v>
      </c>
      <c r="O115" s="85"/>
      <c r="P115" s="85"/>
      <c r="Q115" s="85"/>
      <c r="R115" s="85"/>
      <c r="S115" s="92">
        <f>IFERROR(SUM(H115/S112),0)</f>
        <v>0</v>
      </c>
      <c r="T115" s="92"/>
      <c r="U115" s="92"/>
      <c r="V115" s="92"/>
      <c r="W115" s="92"/>
      <c r="X115" s="85" t="s">
        <v>29</v>
      </c>
      <c r="Y115" s="85"/>
      <c r="Z115" s="85"/>
      <c r="AA115" s="85"/>
      <c r="AB115" s="85"/>
      <c r="AC115" s="101"/>
      <c r="AD115" s="102"/>
      <c r="AE115" s="102"/>
      <c r="AF115" s="102"/>
      <c r="AG115" s="103"/>
      <c r="AH115" s="29"/>
      <c r="AI115" s="21"/>
    </row>
    <row r="116" spans="1:35" x14ac:dyDescent="0.25">
      <c r="A116" s="20"/>
      <c r="B116" s="28"/>
      <c r="C116" s="91" t="s">
        <v>18</v>
      </c>
      <c r="D116" s="85"/>
      <c r="E116" s="85"/>
      <c r="F116" s="85"/>
      <c r="G116" s="85"/>
      <c r="H116" s="98"/>
      <c r="I116" s="99"/>
      <c r="J116" s="99"/>
      <c r="K116" s="99"/>
      <c r="L116" s="99"/>
      <c r="M116" s="100"/>
      <c r="N116" s="85" t="s">
        <v>0</v>
      </c>
      <c r="O116" s="85"/>
      <c r="P116" s="85"/>
      <c r="Q116" s="85"/>
      <c r="R116" s="85"/>
      <c r="S116" s="101"/>
      <c r="T116" s="102"/>
      <c r="U116" s="102"/>
      <c r="V116" s="102"/>
      <c r="W116" s="103"/>
      <c r="X116" s="85" t="s">
        <v>1</v>
      </c>
      <c r="Y116" s="85"/>
      <c r="Z116" s="85"/>
      <c r="AA116" s="85"/>
      <c r="AB116" s="85"/>
      <c r="AC116" s="98"/>
      <c r="AD116" s="99"/>
      <c r="AE116" s="99"/>
      <c r="AF116" s="99"/>
      <c r="AG116" s="100"/>
      <c r="AH116" s="29"/>
      <c r="AI116" s="21"/>
    </row>
    <row r="117" spans="1:35" x14ac:dyDescent="0.25">
      <c r="A117" s="20"/>
      <c r="B117" s="28"/>
      <c r="C117" s="94" t="s">
        <v>13</v>
      </c>
      <c r="D117" s="89"/>
      <c r="E117" s="89"/>
      <c r="F117" s="89"/>
      <c r="G117" s="89"/>
      <c r="H117" s="98"/>
      <c r="I117" s="99"/>
      <c r="J117" s="99"/>
      <c r="K117" s="99"/>
      <c r="L117" s="99"/>
      <c r="M117" s="100"/>
      <c r="N117" s="89" t="s">
        <v>27</v>
      </c>
      <c r="O117" s="89"/>
      <c r="P117" s="89"/>
      <c r="Q117" s="89"/>
      <c r="R117" s="89"/>
      <c r="S117" s="95"/>
      <c r="T117" s="96"/>
      <c r="U117" s="96"/>
      <c r="V117" s="96"/>
      <c r="W117" s="97"/>
      <c r="X117" s="89" t="s">
        <v>16</v>
      </c>
      <c r="Y117" s="89"/>
      <c r="Z117" s="89"/>
      <c r="AA117" s="89"/>
      <c r="AB117" s="89"/>
      <c r="AC117" s="88">
        <f>IFERROR(IF(H116="P&amp;I",-PMT(S117/H117,AC116*H117,S116-AC115,0,0),-IPMT(S117/H117,1,H117*AC116,S116-AC115,S116,0)),0)</f>
        <v>0</v>
      </c>
      <c r="AD117" s="89"/>
      <c r="AE117" s="89"/>
      <c r="AF117" s="89"/>
      <c r="AG117" s="90"/>
      <c r="AH117" s="29"/>
      <c r="AI117" s="21"/>
    </row>
    <row r="118" spans="1:35" x14ac:dyDescent="0.25">
      <c r="A118" s="20"/>
      <c r="B118" s="28"/>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29"/>
      <c r="AI118" s="21"/>
    </row>
    <row r="119" spans="1:35" x14ac:dyDescent="0.25">
      <c r="A119" s="20"/>
      <c r="B119" s="28"/>
      <c r="C119" s="104" t="s">
        <v>42</v>
      </c>
      <c r="D119" s="105"/>
      <c r="E119" s="105"/>
      <c r="F119" s="105"/>
      <c r="G119" s="106"/>
      <c r="H119" s="107" t="s">
        <v>21</v>
      </c>
      <c r="I119" s="107"/>
      <c r="J119" s="107"/>
      <c r="K119" s="107"/>
      <c r="L119" s="107"/>
      <c r="M119" s="107"/>
      <c r="N119" s="98"/>
      <c r="O119" s="99"/>
      <c r="P119" s="99"/>
      <c r="Q119" s="99"/>
      <c r="R119" s="99"/>
      <c r="S119" s="99"/>
      <c r="T119" s="99"/>
      <c r="U119" s="99"/>
      <c r="V119" s="99"/>
      <c r="W119" s="99"/>
      <c r="X119" s="99"/>
      <c r="Y119" s="99"/>
      <c r="Z119" s="99"/>
      <c r="AA119" s="99"/>
      <c r="AB119" s="99"/>
      <c r="AC119" s="99"/>
      <c r="AD119" s="99"/>
      <c r="AE119" s="99"/>
      <c r="AF119" s="99"/>
      <c r="AG119" s="100"/>
      <c r="AH119" s="29"/>
      <c r="AI119" s="21"/>
    </row>
    <row r="120" spans="1:35" x14ac:dyDescent="0.25">
      <c r="A120" s="20"/>
      <c r="B120" s="28"/>
      <c r="C120" s="91" t="s">
        <v>28</v>
      </c>
      <c r="D120" s="85"/>
      <c r="E120" s="85"/>
      <c r="F120" s="85"/>
      <c r="G120" s="85"/>
      <c r="H120" s="98"/>
      <c r="I120" s="99"/>
      <c r="J120" s="99"/>
      <c r="K120" s="99"/>
      <c r="L120" s="99"/>
      <c r="M120" s="100"/>
      <c r="N120" s="85" t="s">
        <v>11</v>
      </c>
      <c r="O120" s="85"/>
      <c r="P120" s="85"/>
      <c r="Q120" s="85"/>
      <c r="R120" s="85"/>
      <c r="S120" s="101"/>
      <c r="T120" s="102"/>
      <c r="U120" s="102"/>
      <c r="V120" s="102"/>
      <c r="W120" s="103"/>
      <c r="X120" s="85" t="s">
        <v>6</v>
      </c>
      <c r="Y120" s="85"/>
      <c r="Z120" s="85"/>
      <c r="AA120" s="85"/>
      <c r="AB120" s="85"/>
      <c r="AC120" s="101"/>
      <c r="AD120" s="102"/>
      <c r="AE120" s="102"/>
      <c r="AF120" s="102"/>
      <c r="AG120" s="103"/>
      <c r="AH120" s="29"/>
      <c r="AI120" s="21"/>
    </row>
    <row r="121" spans="1:35" x14ac:dyDescent="0.25">
      <c r="A121" s="20"/>
      <c r="B121" s="28"/>
      <c r="C121" s="91" t="s">
        <v>23</v>
      </c>
      <c r="D121" s="85"/>
      <c r="E121" s="85"/>
      <c r="F121" s="85"/>
      <c r="G121" s="85"/>
      <c r="H121" s="86">
        <f>SUM(S120-S124+AC123)</f>
        <v>0</v>
      </c>
      <c r="I121" s="86"/>
      <c r="J121" s="86"/>
      <c r="K121" s="86"/>
      <c r="L121" s="86"/>
      <c r="M121" s="86"/>
      <c r="N121" s="85" t="s">
        <v>5</v>
      </c>
      <c r="O121" s="85"/>
      <c r="P121" s="85"/>
      <c r="Q121" s="85"/>
      <c r="R121" s="85"/>
      <c r="S121" s="86">
        <f>SUM(S120*0.8+AC123)-S124</f>
        <v>0</v>
      </c>
      <c r="T121" s="86"/>
      <c r="U121" s="86"/>
      <c r="V121" s="86"/>
      <c r="W121" s="86"/>
      <c r="X121" s="85" t="s">
        <v>14</v>
      </c>
      <c r="Y121" s="85"/>
      <c r="Z121" s="85"/>
      <c r="AA121" s="85"/>
      <c r="AB121" s="85"/>
      <c r="AC121" s="92">
        <f>IFERROR(SUM(S124/S120),0)</f>
        <v>0</v>
      </c>
      <c r="AD121" s="92"/>
      <c r="AE121" s="92"/>
      <c r="AF121" s="92"/>
      <c r="AG121" s="93"/>
      <c r="AH121" s="29"/>
      <c r="AI121" s="21"/>
    </row>
    <row r="122" spans="1:35" x14ac:dyDescent="0.25">
      <c r="A122" s="20"/>
      <c r="B122" s="28"/>
      <c r="C122" s="91" t="s">
        <v>15</v>
      </c>
      <c r="D122" s="85"/>
      <c r="E122" s="85"/>
      <c r="F122" s="85"/>
      <c r="G122" s="85"/>
      <c r="H122" s="92">
        <f>IFERROR(SUM((S120-AC120)/AC120),0)</f>
        <v>0</v>
      </c>
      <c r="I122" s="92"/>
      <c r="J122" s="92"/>
      <c r="K122" s="92"/>
      <c r="L122" s="92"/>
      <c r="M122" s="92"/>
      <c r="N122" s="85" t="s">
        <v>12</v>
      </c>
      <c r="O122" s="85"/>
      <c r="P122" s="85"/>
      <c r="Q122" s="85"/>
      <c r="R122" s="85"/>
      <c r="S122" s="98"/>
      <c r="T122" s="99"/>
      <c r="U122" s="99"/>
      <c r="V122" s="99"/>
      <c r="W122" s="100"/>
      <c r="X122" s="85" t="s">
        <v>20</v>
      </c>
      <c r="Y122" s="85"/>
      <c r="Z122" s="85"/>
      <c r="AA122" s="85"/>
      <c r="AB122" s="85"/>
      <c r="AC122" s="95"/>
      <c r="AD122" s="96"/>
      <c r="AE122" s="96"/>
      <c r="AF122" s="96"/>
      <c r="AG122" s="97"/>
      <c r="AH122" s="29"/>
      <c r="AI122" s="21"/>
    </row>
    <row r="123" spans="1:35" x14ac:dyDescent="0.25">
      <c r="A123" s="20"/>
      <c r="B123" s="28"/>
      <c r="C123" s="91" t="s">
        <v>22</v>
      </c>
      <c r="D123" s="85"/>
      <c r="E123" s="85"/>
      <c r="F123" s="85"/>
      <c r="G123" s="85"/>
      <c r="H123" s="86">
        <f>SUM(S122*52*(100%-AC122))</f>
        <v>0</v>
      </c>
      <c r="I123" s="86"/>
      <c r="J123" s="86"/>
      <c r="K123" s="86"/>
      <c r="L123" s="86"/>
      <c r="M123" s="86"/>
      <c r="N123" s="85" t="s">
        <v>8</v>
      </c>
      <c r="O123" s="85"/>
      <c r="P123" s="85"/>
      <c r="Q123" s="85"/>
      <c r="R123" s="85"/>
      <c r="S123" s="92">
        <f>IFERROR(SUM(H123/S120),0)</f>
        <v>0</v>
      </c>
      <c r="T123" s="92"/>
      <c r="U123" s="92"/>
      <c r="V123" s="92"/>
      <c r="W123" s="92"/>
      <c r="X123" s="85" t="s">
        <v>29</v>
      </c>
      <c r="Y123" s="85"/>
      <c r="Z123" s="85"/>
      <c r="AA123" s="85"/>
      <c r="AB123" s="85"/>
      <c r="AC123" s="101"/>
      <c r="AD123" s="102"/>
      <c r="AE123" s="102"/>
      <c r="AF123" s="102"/>
      <c r="AG123" s="103"/>
      <c r="AH123" s="29"/>
      <c r="AI123" s="21"/>
    </row>
    <row r="124" spans="1:35" x14ac:dyDescent="0.25">
      <c r="A124" s="20"/>
      <c r="B124" s="28"/>
      <c r="C124" s="91" t="s">
        <v>18</v>
      </c>
      <c r="D124" s="85"/>
      <c r="E124" s="85"/>
      <c r="F124" s="85"/>
      <c r="G124" s="85"/>
      <c r="H124" s="98"/>
      <c r="I124" s="99"/>
      <c r="J124" s="99"/>
      <c r="K124" s="99"/>
      <c r="L124" s="99"/>
      <c r="M124" s="100"/>
      <c r="N124" s="85" t="s">
        <v>0</v>
      </c>
      <c r="O124" s="85"/>
      <c r="P124" s="85"/>
      <c r="Q124" s="85"/>
      <c r="R124" s="85"/>
      <c r="S124" s="101"/>
      <c r="T124" s="102"/>
      <c r="U124" s="102"/>
      <c r="V124" s="102"/>
      <c r="W124" s="103"/>
      <c r="X124" s="85" t="s">
        <v>1</v>
      </c>
      <c r="Y124" s="85"/>
      <c r="Z124" s="85"/>
      <c r="AA124" s="85"/>
      <c r="AB124" s="85"/>
      <c r="AC124" s="98"/>
      <c r="AD124" s="99"/>
      <c r="AE124" s="99"/>
      <c r="AF124" s="99"/>
      <c r="AG124" s="100"/>
      <c r="AH124" s="29"/>
      <c r="AI124" s="21"/>
    </row>
    <row r="125" spans="1:35" x14ac:dyDescent="0.25">
      <c r="A125" s="20"/>
      <c r="B125" s="28"/>
      <c r="C125" s="94" t="s">
        <v>13</v>
      </c>
      <c r="D125" s="89"/>
      <c r="E125" s="89"/>
      <c r="F125" s="89"/>
      <c r="G125" s="89"/>
      <c r="H125" s="98"/>
      <c r="I125" s="99"/>
      <c r="J125" s="99"/>
      <c r="K125" s="99"/>
      <c r="L125" s="99"/>
      <c r="M125" s="100"/>
      <c r="N125" s="89" t="s">
        <v>27</v>
      </c>
      <c r="O125" s="89"/>
      <c r="P125" s="89"/>
      <c r="Q125" s="89"/>
      <c r="R125" s="89"/>
      <c r="S125" s="95"/>
      <c r="T125" s="96"/>
      <c r="U125" s="96"/>
      <c r="V125" s="96"/>
      <c r="W125" s="97"/>
      <c r="X125" s="89" t="s">
        <v>16</v>
      </c>
      <c r="Y125" s="89"/>
      <c r="Z125" s="89"/>
      <c r="AA125" s="89"/>
      <c r="AB125" s="89"/>
      <c r="AC125" s="88">
        <f>IFERROR(IF(H124="P&amp;I",-PMT(S125/H125,AC124*H125,S124-AC123,0,0),-IPMT(S125/H125,1,H125*AC124,S124-AC123,S124,0)),0)</f>
        <v>0</v>
      </c>
      <c r="AD125" s="89"/>
      <c r="AE125" s="89"/>
      <c r="AF125" s="89"/>
      <c r="AG125" s="90"/>
      <c r="AH125" s="29"/>
      <c r="AI125" s="21"/>
    </row>
    <row r="126" spans="1:35" x14ac:dyDescent="0.25">
      <c r="A126" s="20"/>
      <c r="B126" s="28"/>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29"/>
      <c r="AI126" s="21"/>
    </row>
    <row r="127" spans="1:35" x14ac:dyDescent="0.25">
      <c r="A127" s="20"/>
      <c r="B127" s="28"/>
      <c r="C127" s="104" t="s">
        <v>43</v>
      </c>
      <c r="D127" s="105"/>
      <c r="E127" s="105"/>
      <c r="F127" s="105"/>
      <c r="G127" s="106"/>
      <c r="H127" s="85" t="s">
        <v>21</v>
      </c>
      <c r="I127" s="85"/>
      <c r="J127" s="85"/>
      <c r="K127" s="85"/>
      <c r="L127" s="85"/>
      <c r="M127" s="85"/>
      <c r="N127" s="98"/>
      <c r="O127" s="99"/>
      <c r="P127" s="99"/>
      <c r="Q127" s="99"/>
      <c r="R127" s="99"/>
      <c r="S127" s="99"/>
      <c r="T127" s="99"/>
      <c r="U127" s="99"/>
      <c r="V127" s="99"/>
      <c r="W127" s="99"/>
      <c r="X127" s="99"/>
      <c r="Y127" s="99"/>
      <c r="Z127" s="99"/>
      <c r="AA127" s="99"/>
      <c r="AB127" s="99"/>
      <c r="AC127" s="99"/>
      <c r="AD127" s="99"/>
      <c r="AE127" s="99"/>
      <c r="AF127" s="99"/>
      <c r="AG127" s="100"/>
      <c r="AH127" s="29"/>
      <c r="AI127" s="21"/>
    </row>
    <row r="128" spans="1:35" x14ac:dyDescent="0.25">
      <c r="A128" s="20"/>
      <c r="B128" s="28"/>
      <c r="C128" s="91" t="s">
        <v>28</v>
      </c>
      <c r="D128" s="85"/>
      <c r="E128" s="85"/>
      <c r="F128" s="85"/>
      <c r="G128" s="85"/>
      <c r="H128" s="98"/>
      <c r="I128" s="99"/>
      <c r="J128" s="99"/>
      <c r="K128" s="99"/>
      <c r="L128" s="99"/>
      <c r="M128" s="100"/>
      <c r="N128" s="85" t="s">
        <v>11</v>
      </c>
      <c r="O128" s="85"/>
      <c r="P128" s="85"/>
      <c r="Q128" s="85"/>
      <c r="R128" s="85"/>
      <c r="S128" s="101"/>
      <c r="T128" s="102"/>
      <c r="U128" s="102"/>
      <c r="V128" s="102"/>
      <c r="W128" s="103"/>
      <c r="X128" s="85" t="s">
        <v>6</v>
      </c>
      <c r="Y128" s="85"/>
      <c r="Z128" s="85"/>
      <c r="AA128" s="85"/>
      <c r="AB128" s="85"/>
      <c r="AC128" s="101"/>
      <c r="AD128" s="102"/>
      <c r="AE128" s="102"/>
      <c r="AF128" s="102"/>
      <c r="AG128" s="103"/>
      <c r="AH128" s="29"/>
      <c r="AI128" s="21"/>
    </row>
    <row r="129" spans="1:35" x14ac:dyDescent="0.25">
      <c r="A129" s="20"/>
      <c r="B129" s="28"/>
      <c r="C129" s="91" t="s">
        <v>23</v>
      </c>
      <c r="D129" s="85"/>
      <c r="E129" s="85"/>
      <c r="F129" s="85"/>
      <c r="G129" s="85"/>
      <c r="H129" s="86">
        <f>SUM(S128-S132+AC131)</f>
        <v>0</v>
      </c>
      <c r="I129" s="86"/>
      <c r="J129" s="86"/>
      <c r="K129" s="86"/>
      <c r="L129" s="86"/>
      <c r="M129" s="86"/>
      <c r="N129" s="85" t="s">
        <v>5</v>
      </c>
      <c r="O129" s="85"/>
      <c r="P129" s="85"/>
      <c r="Q129" s="85"/>
      <c r="R129" s="85"/>
      <c r="S129" s="86">
        <f>SUM(S128*0.8+AC131)-S132</f>
        <v>0</v>
      </c>
      <c r="T129" s="86"/>
      <c r="U129" s="86"/>
      <c r="V129" s="86"/>
      <c r="W129" s="86"/>
      <c r="X129" s="85" t="s">
        <v>14</v>
      </c>
      <c r="Y129" s="85"/>
      <c r="Z129" s="85"/>
      <c r="AA129" s="85"/>
      <c r="AB129" s="85"/>
      <c r="AC129" s="92">
        <f>IFERROR(SUM(S132/S128),0)</f>
        <v>0</v>
      </c>
      <c r="AD129" s="92"/>
      <c r="AE129" s="92"/>
      <c r="AF129" s="92"/>
      <c r="AG129" s="93"/>
      <c r="AH129" s="29"/>
      <c r="AI129" s="21"/>
    </row>
    <row r="130" spans="1:35" x14ac:dyDescent="0.25">
      <c r="A130" s="20"/>
      <c r="B130" s="28"/>
      <c r="C130" s="91" t="s">
        <v>15</v>
      </c>
      <c r="D130" s="85"/>
      <c r="E130" s="85"/>
      <c r="F130" s="85"/>
      <c r="G130" s="85"/>
      <c r="H130" s="92">
        <f>IFERROR(SUM((S128-AC128)/AC128),0)</f>
        <v>0</v>
      </c>
      <c r="I130" s="92"/>
      <c r="J130" s="92"/>
      <c r="K130" s="92"/>
      <c r="L130" s="92"/>
      <c r="M130" s="92"/>
      <c r="N130" s="85" t="s">
        <v>12</v>
      </c>
      <c r="O130" s="85"/>
      <c r="P130" s="85"/>
      <c r="Q130" s="85"/>
      <c r="R130" s="85"/>
      <c r="S130" s="98"/>
      <c r="T130" s="99"/>
      <c r="U130" s="99"/>
      <c r="V130" s="99"/>
      <c r="W130" s="100"/>
      <c r="X130" s="85" t="s">
        <v>20</v>
      </c>
      <c r="Y130" s="85"/>
      <c r="Z130" s="85"/>
      <c r="AA130" s="85"/>
      <c r="AB130" s="85"/>
      <c r="AC130" s="95"/>
      <c r="AD130" s="96"/>
      <c r="AE130" s="96"/>
      <c r="AF130" s="96"/>
      <c r="AG130" s="97"/>
      <c r="AH130" s="29"/>
      <c r="AI130" s="21"/>
    </row>
    <row r="131" spans="1:35" x14ac:dyDescent="0.25">
      <c r="A131" s="20"/>
      <c r="B131" s="28"/>
      <c r="C131" s="91" t="s">
        <v>22</v>
      </c>
      <c r="D131" s="85"/>
      <c r="E131" s="85"/>
      <c r="F131" s="85"/>
      <c r="G131" s="85"/>
      <c r="H131" s="86">
        <f>SUM(S130*52*(100%-AC130))</f>
        <v>0</v>
      </c>
      <c r="I131" s="86"/>
      <c r="J131" s="86"/>
      <c r="K131" s="86"/>
      <c r="L131" s="86"/>
      <c r="M131" s="86"/>
      <c r="N131" s="85" t="s">
        <v>8</v>
      </c>
      <c r="O131" s="85"/>
      <c r="P131" s="85"/>
      <c r="Q131" s="85"/>
      <c r="R131" s="85"/>
      <c r="S131" s="92">
        <f>IFERROR(SUM(H131/S128),0)</f>
        <v>0</v>
      </c>
      <c r="T131" s="92"/>
      <c r="U131" s="92"/>
      <c r="V131" s="92"/>
      <c r="W131" s="92"/>
      <c r="X131" s="85" t="s">
        <v>29</v>
      </c>
      <c r="Y131" s="85"/>
      <c r="Z131" s="85"/>
      <c r="AA131" s="85"/>
      <c r="AB131" s="85"/>
      <c r="AC131" s="101"/>
      <c r="AD131" s="102"/>
      <c r="AE131" s="102"/>
      <c r="AF131" s="102"/>
      <c r="AG131" s="103"/>
      <c r="AH131" s="29"/>
      <c r="AI131" s="21"/>
    </row>
    <row r="132" spans="1:35" x14ac:dyDescent="0.25">
      <c r="A132" s="20"/>
      <c r="B132" s="28"/>
      <c r="C132" s="91" t="s">
        <v>18</v>
      </c>
      <c r="D132" s="85"/>
      <c r="E132" s="85"/>
      <c r="F132" s="85"/>
      <c r="G132" s="85"/>
      <c r="H132" s="98"/>
      <c r="I132" s="99"/>
      <c r="J132" s="99"/>
      <c r="K132" s="99"/>
      <c r="L132" s="99"/>
      <c r="M132" s="100"/>
      <c r="N132" s="85" t="s">
        <v>0</v>
      </c>
      <c r="O132" s="85"/>
      <c r="P132" s="85"/>
      <c r="Q132" s="85"/>
      <c r="R132" s="85"/>
      <c r="S132" s="101"/>
      <c r="T132" s="102"/>
      <c r="U132" s="102"/>
      <c r="V132" s="102"/>
      <c r="W132" s="103"/>
      <c r="X132" s="85" t="s">
        <v>1</v>
      </c>
      <c r="Y132" s="85"/>
      <c r="Z132" s="85"/>
      <c r="AA132" s="85"/>
      <c r="AB132" s="85"/>
      <c r="AC132" s="98"/>
      <c r="AD132" s="99"/>
      <c r="AE132" s="99"/>
      <c r="AF132" s="99"/>
      <c r="AG132" s="100"/>
      <c r="AH132" s="29"/>
      <c r="AI132" s="21"/>
    </row>
    <row r="133" spans="1:35" x14ac:dyDescent="0.25">
      <c r="A133" s="20"/>
      <c r="B133" s="28"/>
      <c r="C133" s="94" t="s">
        <v>13</v>
      </c>
      <c r="D133" s="89"/>
      <c r="E133" s="89"/>
      <c r="F133" s="89"/>
      <c r="G133" s="89"/>
      <c r="H133" s="98"/>
      <c r="I133" s="99"/>
      <c r="J133" s="99"/>
      <c r="K133" s="99"/>
      <c r="L133" s="99"/>
      <c r="M133" s="100"/>
      <c r="N133" s="89" t="s">
        <v>27</v>
      </c>
      <c r="O133" s="89"/>
      <c r="P133" s="89"/>
      <c r="Q133" s="89"/>
      <c r="R133" s="89"/>
      <c r="S133" s="95"/>
      <c r="T133" s="96"/>
      <c r="U133" s="96"/>
      <c r="V133" s="96"/>
      <c r="W133" s="97"/>
      <c r="X133" s="89" t="s">
        <v>16</v>
      </c>
      <c r="Y133" s="89"/>
      <c r="Z133" s="89"/>
      <c r="AA133" s="89"/>
      <c r="AB133" s="89"/>
      <c r="AC133" s="88">
        <f>IFERROR(IF(H132="P&amp;I",-PMT(S133/H133,AC132*H133,S132-AC131,0,0),-IPMT(S133/H133,1,H133*AC132,S132-AC131,S132,0)),0)</f>
        <v>0</v>
      </c>
      <c r="AD133" s="89"/>
      <c r="AE133" s="89"/>
      <c r="AF133" s="89"/>
      <c r="AG133" s="90"/>
      <c r="AH133" s="29"/>
      <c r="AI133" s="21"/>
    </row>
    <row r="134" spans="1:35" x14ac:dyDescent="0.25">
      <c r="A134" s="20"/>
      <c r="B134" s="28"/>
      <c r="C134" s="13"/>
      <c r="D134" s="13"/>
      <c r="E134" s="13"/>
      <c r="F134" s="13"/>
      <c r="G134" s="13"/>
      <c r="H134" s="13"/>
      <c r="I134" s="13"/>
      <c r="J134" s="13"/>
      <c r="K134" s="13"/>
      <c r="L134" s="13"/>
      <c r="M134" s="12"/>
      <c r="N134" s="13"/>
      <c r="O134" s="13"/>
      <c r="P134" s="13"/>
      <c r="Q134" s="13"/>
      <c r="R134" s="13"/>
      <c r="S134" s="13"/>
      <c r="T134" s="13"/>
      <c r="U134" s="13"/>
      <c r="V134" s="13"/>
      <c r="W134" s="13"/>
      <c r="X134" s="13"/>
      <c r="Y134" s="13"/>
      <c r="Z134" s="13"/>
      <c r="AA134" s="13"/>
      <c r="AB134" s="13"/>
      <c r="AC134" s="13"/>
      <c r="AD134" s="13"/>
      <c r="AE134" s="13"/>
      <c r="AF134" s="13"/>
      <c r="AG134" s="13"/>
      <c r="AH134" s="29"/>
      <c r="AI134" s="21"/>
    </row>
    <row r="135" spans="1:35" x14ac:dyDescent="0.25">
      <c r="A135" s="20"/>
      <c r="B135" s="28"/>
      <c r="C135" s="104" t="s">
        <v>44</v>
      </c>
      <c r="D135" s="105"/>
      <c r="E135" s="105"/>
      <c r="F135" s="105"/>
      <c r="G135" s="106"/>
      <c r="H135" s="107" t="s">
        <v>21</v>
      </c>
      <c r="I135" s="107"/>
      <c r="J135" s="107"/>
      <c r="K135" s="107"/>
      <c r="L135" s="107"/>
      <c r="M135" s="107"/>
      <c r="N135" s="98"/>
      <c r="O135" s="99"/>
      <c r="P135" s="99"/>
      <c r="Q135" s="99"/>
      <c r="R135" s="99"/>
      <c r="S135" s="99"/>
      <c r="T135" s="99"/>
      <c r="U135" s="99"/>
      <c r="V135" s="99"/>
      <c r="W135" s="99"/>
      <c r="X135" s="99"/>
      <c r="Y135" s="99"/>
      <c r="Z135" s="99"/>
      <c r="AA135" s="99"/>
      <c r="AB135" s="99"/>
      <c r="AC135" s="99"/>
      <c r="AD135" s="99"/>
      <c r="AE135" s="99"/>
      <c r="AF135" s="99"/>
      <c r="AG135" s="100"/>
      <c r="AH135" s="29"/>
      <c r="AI135" s="21"/>
    </row>
    <row r="136" spans="1:35" x14ac:dyDescent="0.25">
      <c r="A136" s="20"/>
      <c r="B136" s="28"/>
      <c r="C136" s="91" t="s">
        <v>28</v>
      </c>
      <c r="D136" s="85"/>
      <c r="E136" s="85"/>
      <c r="F136" s="85"/>
      <c r="G136" s="85"/>
      <c r="H136" s="98"/>
      <c r="I136" s="99"/>
      <c r="J136" s="99"/>
      <c r="K136" s="99"/>
      <c r="L136" s="99"/>
      <c r="M136" s="100"/>
      <c r="N136" s="85" t="s">
        <v>11</v>
      </c>
      <c r="O136" s="85"/>
      <c r="P136" s="85"/>
      <c r="Q136" s="85"/>
      <c r="R136" s="85"/>
      <c r="S136" s="101"/>
      <c r="T136" s="102"/>
      <c r="U136" s="102"/>
      <c r="V136" s="102"/>
      <c r="W136" s="103"/>
      <c r="X136" s="85" t="s">
        <v>6</v>
      </c>
      <c r="Y136" s="85"/>
      <c r="Z136" s="85"/>
      <c r="AA136" s="85"/>
      <c r="AB136" s="85"/>
      <c r="AC136" s="101"/>
      <c r="AD136" s="102"/>
      <c r="AE136" s="102"/>
      <c r="AF136" s="102"/>
      <c r="AG136" s="103"/>
      <c r="AH136" s="29"/>
      <c r="AI136" s="21"/>
    </row>
    <row r="137" spans="1:35" x14ac:dyDescent="0.25">
      <c r="A137" s="20"/>
      <c r="B137" s="28"/>
      <c r="C137" s="91" t="s">
        <v>23</v>
      </c>
      <c r="D137" s="85"/>
      <c r="E137" s="85"/>
      <c r="F137" s="85"/>
      <c r="G137" s="85"/>
      <c r="H137" s="86">
        <f>SUM(S136-S140+AC139)</f>
        <v>0</v>
      </c>
      <c r="I137" s="86"/>
      <c r="J137" s="86"/>
      <c r="K137" s="86"/>
      <c r="L137" s="86"/>
      <c r="M137" s="86"/>
      <c r="N137" s="85" t="s">
        <v>5</v>
      </c>
      <c r="O137" s="85"/>
      <c r="P137" s="85"/>
      <c r="Q137" s="85"/>
      <c r="R137" s="85"/>
      <c r="S137" s="86">
        <f>SUM(S136*0.8+AC139)-S140</f>
        <v>0</v>
      </c>
      <c r="T137" s="86"/>
      <c r="U137" s="86"/>
      <c r="V137" s="86"/>
      <c r="W137" s="86"/>
      <c r="X137" s="85" t="s">
        <v>14</v>
      </c>
      <c r="Y137" s="85"/>
      <c r="Z137" s="85"/>
      <c r="AA137" s="85"/>
      <c r="AB137" s="85"/>
      <c r="AC137" s="92">
        <f>IFERROR(SUM(S140/S136),0)</f>
        <v>0</v>
      </c>
      <c r="AD137" s="92"/>
      <c r="AE137" s="92"/>
      <c r="AF137" s="92"/>
      <c r="AG137" s="93"/>
      <c r="AH137" s="29"/>
      <c r="AI137" s="21"/>
    </row>
    <row r="138" spans="1:35" x14ac:dyDescent="0.25">
      <c r="A138" s="20"/>
      <c r="B138" s="28"/>
      <c r="C138" s="91" t="s">
        <v>15</v>
      </c>
      <c r="D138" s="85"/>
      <c r="E138" s="85"/>
      <c r="F138" s="85"/>
      <c r="G138" s="85"/>
      <c r="H138" s="92">
        <f>IFERROR(SUM((S136-AC136)/AC136),0)</f>
        <v>0</v>
      </c>
      <c r="I138" s="92"/>
      <c r="J138" s="92"/>
      <c r="K138" s="92"/>
      <c r="L138" s="92"/>
      <c r="M138" s="92"/>
      <c r="N138" s="85" t="s">
        <v>12</v>
      </c>
      <c r="O138" s="85"/>
      <c r="P138" s="85"/>
      <c r="Q138" s="85"/>
      <c r="R138" s="85"/>
      <c r="S138" s="98"/>
      <c r="T138" s="99"/>
      <c r="U138" s="99"/>
      <c r="V138" s="99"/>
      <c r="W138" s="100"/>
      <c r="X138" s="85" t="s">
        <v>20</v>
      </c>
      <c r="Y138" s="85"/>
      <c r="Z138" s="85"/>
      <c r="AA138" s="85"/>
      <c r="AB138" s="85"/>
      <c r="AC138" s="95"/>
      <c r="AD138" s="96"/>
      <c r="AE138" s="96"/>
      <c r="AF138" s="96"/>
      <c r="AG138" s="97"/>
      <c r="AH138" s="29"/>
      <c r="AI138" s="21"/>
    </row>
    <row r="139" spans="1:35" x14ac:dyDescent="0.25">
      <c r="A139" s="20"/>
      <c r="B139" s="28"/>
      <c r="C139" s="91" t="s">
        <v>22</v>
      </c>
      <c r="D139" s="85"/>
      <c r="E139" s="85"/>
      <c r="F139" s="85"/>
      <c r="G139" s="85"/>
      <c r="H139" s="86">
        <f>SUM(S138*52*(100%-AC138))</f>
        <v>0</v>
      </c>
      <c r="I139" s="86"/>
      <c r="J139" s="86"/>
      <c r="K139" s="86"/>
      <c r="L139" s="86"/>
      <c r="M139" s="86"/>
      <c r="N139" s="85" t="s">
        <v>8</v>
      </c>
      <c r="O139" s="85"/>
      <c r="P139" s="85"/>
      <c r="Q139" s="85"/>
      <c r="R139" s="85"/>
      <c r="S139" s="92">
        <f>IFERROR(SUM(H139/S136),0)</f>
        <v>0</v>
      </c>
      <c r="T139" s="92"/>
      <c r="U139" s="92"/>
      <c r="V139" s="92"/>
      <c r="W139" s="92"/>
      <c r="X139" s="85" t="s">
        <v>29</v>
      </c>
      <c r="Y139" s="85"/>
      <c r="Z139" s="85"/>
      <c r="AA139" s="85"/>
      <c r="AB139" s="85"/>
      <c r="AC139" s="101"/>
      <c r="AD139" s="102"/>
      <c r="AE139" s="102"/>
      <c r="AF139" s="102"/>
      <c r="AG139" s="103"/>
      <c r="AH139" s="29"/>
      <c r="AI139" s="21"/>
    </row>
    <row r="140" spans="1:35" x14ac:dyDescent="0.25">
      <c r="A140" s="20"/>
      <c r="B140" s="28"/>
      <c r="C140" s="91" t="s">
        <v>18</v>
      </c>
      <c r="D140" s="85"/>
      <c r="E140" s="85"/>
      <c r="F140" s="85"/>
      <c r="G140" s="85"/>
      <c r="H140" s="98"/>
      <c r="I140" s="99"/>
      <c r="J140" s="99"/>
      <c r="K140" s="99"/>
      <c r="L140" s="99"/>
      <c r="M140" s="100"/>
      <c r="N140" s="85" t="s">
        <v>0</v>
      </c>
      <c r="O140" s="85"/>
      <c r="P140" s="85"/>
      <c r="Q140" s="85"/>
      <c r="R140" s="85"/>
      <c r="S140" s="101"/>
      <c r="T140" s="102"/>
      <c r="U140" s="102"/>
      <c r="V140" s="102"/>
      <c r="W140" s="103"/>
      <c r="X140" s="85" t="s">
        <v>1</v>
      </c>
      <c r="Y140" s="85"/>
      <c r="Z140" s="85"/>
      <c r="AA140" s="85"/>
      <c r="AB140" s="85"/>
      <c r="AC140" s="98"/>
      <c r="AD140" s="99"/>
      <c r="AE140" s="99"/>
      <c r="AF140" s="99"/>
      <c r="AG140" s="100"/>
      <c r="AH140" s="29"/>
      <c r="AI140" s="21"/>
    </row>
    <row r="141" spans="1:35" x14ac:dyDescent="0.25">
      <c r="A141" s="20"/>
      <c r="B141" s="28"/>
      <c r="C141" s="94" t="s">
        <v>13</v>
      </c>
      <c r="D141" s="89"/>
      <c r="E141" s="89"/>
      <c r="F141" s="89"/>
      <c r="G141" s="89"/>
      <c r="H141" s="98"/>
      <c r="I141" s="99"/>
      <c r="J141" s="99"/>
      <c r="K141" s="99"/>
      <c r="L141" s="99"/>
      <c r="M141" s="100"/>
      <c r="N141" s="89" t="s">
        <v>27</v>
      </c>
      <c r="O141" s="89"/>
      <c r="P141" s="89"/>
      <c r="Q141" s="89"/>
      <c r="R141" s="89"/>
      <c r="S141" s="95"/>
      <c r="T141" s="96"/>
      <c r="U141" s="96"/>
      <c r="V141" s="96"/>
      <c r="W141" s="97"/>
      <c r="X141" s="89" t="s">
        <v>16</v>
      </c>
      <c r="Y141" s="89"/>
      <c r="Z141" s="89"/>
      <c r="AA141" s="89"/>
      <c r="AB141" s="89"/>
      <c r="AC141" s="88">
        <f>IFERROR(IF(H140="P&amp;I",-PMT(S141/H141,AC140*H141,S140-AC139,0,0),-IPMT(S141/H141,1,H141*AC140,S140-AC139,S140,0)),0)</f>
        <v>0</v>
      </c>
      <c r="AD141" s="89"/>
      <c r="AE141" s="89"/>
      <c r="AF141" s="89"/>
      <c r="AG141" s="90"/>
      <c r="AH141" s="29"/>
      <c r="AI141" s="21"/>
    </row>
    <row r="142" spans="1:35" x14ac:dyDescent="0.25">
      <c r="A142" s="20"/>
      <c r="B142" s="28"/>
      <c r="C142" s="13"/>
      <c r="D142" s="13"/>
      <c r="E142" s="13"/>
      <c r="F142" s="13"/>
      <c r="G142" s="13"/>
      <c r="H142" s="13"/>
      <c r="I142" s="13"/>
      <c r="J142" s="13"/>
      <c r="K142" s="13"/>
      <c r="L142" s="13"/>
      <c r="M142" s="12"/>
      <c r="N142" s="13"/>
      <c r="O142" s="13"/>
      <c r="P142" s="13"/>
      <c r="Q142" s="13"/>
      <c r="R142" s="13"/>
      <c r="S142" s="13"/>
      <c r="T142" s="13"/>
      <c r="U142" s="13"/>
      <c r="V142" s="13"/>
      <c r="W142" s="13"/>
      <c r="X142" s="13"/>
      <c r="Y142" s="13"/>
      <c r="Z142" s="13"/>
      <c r="AA142" s="13"/>
      <c r="AB142" s="13"/>
      <c r="AC142" s="13"/>
      <c r="AD142" s="13"/>
      <c r="AE142" s="13"/>
      <c r="AF142" s="13"/>
      <c r="AG142" s="13"/>
      <c r="AH142" s="29"/>
      <c r="AI142" s="21"/>
    </row>
    <row r="143" spans="1:35" x14ac:dyDescent="0.25">
      <c r="A143" s="20"/>
      <c r="B143" s="28"/>
      <c r="C143" s="104" t="s">
        <v>45</v>
      </c>
      <c r="D143" s="105"/>
      <c r="E143" s="105"/>
      <c r="F143" s="105"/>
      <c r="G143" s="106"/>
      <c r="H143" s="107" t="s">
        <v>21</v>
      </c>
      <c r="I143" s="107"/>
      <c r="J143" s="107"/>
      <c r="K143" s="107"/>
      <c r="L143" s="107"/>
      <c r="M143" s="107"/>
      <c r="N143" s="98"/>
      <c r="O143" s="99"/>
      <c r="P143" s="99"/>
      <c r="Q143" s="99"/>
      <c r="R143" s="99"/>
      <c r="S143" s="99"/>
      <c r="T143" s="99"/>
      <c r="U143" s="99"/>
      <c r="V143" s="99"/>
      <c r="W143" s="99"/>
      <c r="X143" s="99"/>
      <c r="Y143" s="99"/>
      <c r="Z143" s="99"/>
      <c r="AA143" s="99"/>
      <c r="AB143" s="99"/>
      <c r="AC143" s="99"/>
      <c r="AD143" s="99"/>
      <c r="AE143" s="99"/>
      <c r="AF143" s="99"/>
      <c r="AG143" s="100"/>
      <c r="AH143" s="29"/>
      <c r="AI143" s="21"/>
    </row>
    <row r="144" spans="1:35" x14ac:dyDescent="0.25">
      <c r="A144" s="20"/>
      <c r="B144" s="28"/>
      <c r="C144" s="91" t="s">
        <v>28</v>
      </c>
      <c r="D144" s="85"/>
      <c r="E144" s="85"/>
      <c r="F144" s="85"/>
      <c r="G144" s="85"/>
      <c r="H144" s="98"/>
      <c r="I144" s="99"/>
      <c r="J144" s="99"/>
      <c r="K144" s="99"/>
      <c r="L144" s="99"/>
      <c r="M144" s="100"/>
      <c r="N144" s="85" t="s">
        <v>11</v>
      </c>
      <c r="O144" s="85"/>
      <c r="P144" s="85"/>
      <c r="Q144" s="85"/>
      <c r="R144" s="85"/>
      <c r="S144" s="101"/>
      <c r="T144" s="102"/>
      <c r="U144" s="102"/>
      <c r="V144" s="102"/>
      <c r="W144" s="103"/>
      <c r="X144" s="85" t="s">
        <v>6</v>
      </c>
      <c r="Y144" s="85"/>
      <c r="Z144" s="85"/>
      <c r="AA144" s="85"/>
      <c r="AB144" s="85"/>
      <c r="AC144" s="101"/>
      <c r="AD144" s="102"/>
      <c r="AE144" s="102"/>
      <c r="AF144" s="102"/>
      <c r="AG144" s="103"/>
      <c r="AH144" s="29"/>
      <c r="AI144" s="21"/>
    </row>
    <row r="145" spans="1:35" x14ac:dyDescent="0.25">
      <c r="A145" s="20"/>
      <c r="B145" s="28"/>
      <c r="C145" s="91" t="s">
        <v>23</v>
      </c>
      <c r="D145" s="85"/>
      <c r="E145" s="85"/>
      <c r="F145" s="85"/>
      <c r="G145" s="85"/>
      <c r="H145" s="86">
        <f>SUM(S144-S148+AC147)</f>
        <v>0</v>
      </c>
      <c r="I145" s="86"/>
      <c r="J145" s="86"/>
      <c r="K145" s="86"/>
      <c r="L145" s="86"/>
      <c r="M145" s="86"/>
      <c r="N145" s="85" t="s">
        <v>5</v>
      </c>
      <c r="O145" s="85"/>
      <c r="P145" s="85"/>
      <c r="Q145" s="85"/>
      <c r="R145" s="85"/>
      <c r="S145" s="86">
        <f>SUM(S144*0.8+AC147)-S148</f>
        <v>0</v>
      </c>
      <c r="T145" s="86"/>
      <c r="U145" s="86"/>
      <c r="V145" s="86"/>
      <c r="W145" s="86"/>
      <c r="X145" s="85" t="s">
        <v>14</v>
      </c>
      <c r="Y145" s="85"/>
      <c r="Z145" s="85"/>
      <c r="AA145" s="85"/>
      <c r="AB145" s="85"/>
      <c r="AC145" s="92">
        <f>IFERROR(SUM(S148/S144),0)</f>
        <v>0</v>
      </c>
      <c r="AD145" s="92"/>
      <c r="AE145" s="92"/>
      <c r="AF145" s="92"/>
      <c r="AG145" s="93"/>
      <c r="AH145" s="29"/>
      <c r="AI145" s="21"/>
    </row>
    <row r="146" spans="1:35" x14ac:dyDescent="0.25">
      <c r="A146" s="20"/>
      <c r="B146" s="28"/>
      <c r="C146" s="91" t="s">
        <v>15</v>
      </c>
      <c r="D146" s="85"/>
      <c r="E146" s="85"/>
      <c r="F146" s="85"/>
      <c r="G146" s="85"/>
      <c r="H146" s="92">
        <f>IFERROR(SUM((S144-AC144)/AC144),0)</f>
        <v>0</v>
      </c>
      <c r="I146" s="92"/>
      <c r="J146" s="92"/>
      <c r="K146" s="92"/>
      <c r="L146" s="92"/>
      <c r="M146" s="92"/>
      <c r="N146" s="85" t="s">
        <v>12</v>
      </c>
      <c r="O146" s="85"/>
      <c r="P146" s="85"/>
      <c r="Q146" s="85"/>
      <c r="R146" s="85"/>
      <c r="S146" s="98"/>
      <c r="T146" s="99"/>
      <c r="U146" s="99"/>
      <c r="V146" s="99"/>
      <c r="W146" s="100"/>
      <c r="X146" s="85" t="s">
        <v>20</v>
      </c>
      <c r="Y146" s="85"/>
      <c r="Z146" s="85"/>
      <c r="AA146" s="85"/>
      <c r="AB146" s="85"/>
      <c r="AC146" s="95"/>
      <c r="AD146" s="96"/>
      <c r="AE146" s="96"/>
      <c r="AF146" s="96"/>
      <c r="AG146" s="97"/>
      <c r="AH146" s="29"/>
      <c r="AI146" s="21"/>
    </row>
    <row r="147" spans="1:35" x14ac:dyDescent="0.25">
      <c r="A147" s="20"/>
      <c r="B147" s="28"/>
      <c r="C147" s="91" t="s">
        <v>22</v>
      </c>
      <c r="D147" s="85"/>
      <c r="E147" s="85"/>
      <c r="F147" s="85"/>
      <c r="G147" s="85"/>
      <c r="H147" s="86">
        <f>SUM(S146*52*(100%-AC146))</f>
        <v>0</v>
      </c>
      <c r="I147" s="86"/>
      <c r="J147" s="86"/>
      <c r="K147" s="86"/>
      <c r="L147" s="86"/>
      <c r="M147" s="86"/>
      <c r="N147" s="85" t="s">
        <v>8</v>
      </c>
      <c r="O147" s="85"/>
      <c r="P147" s="85"/>
      <c r="Q147" s="85"/>
      <c r="R147" s="85"/>
      <c r="S147" s="92">
        <f>IFERROR(SUM(H147/S144),0)</f>
        <v>0</v>
      </c>
      <c r="T147" s="92"/>
      <c r="U147" s="92"/>
      <c r="V147" s="92"/>
      <c r="W147" s="92"/>
      <c r="X147" s="85" t="s">
        <v>29</v>
      </c>
      <c r="Y147" s="85"/>
      <c r="Z147" s="85"/>
      <c r="AA147" s="85"/>
      <c r="AB147" s="85"/>
      <c r="AC147" s="101"/>
      <c r="AD147" s="102"/>
      <c r="AE147" s="102"/>
      <c r="AF147" s="102"/>
      <c r="AG147" s="103"/>
      <c r="AH147" s="29"/>
      <c r="AI147" s="21"/>
    </row>
    <row r="148" spans="1:35" x14ac:dyDescent="0.25">
      <c r="A148" s="20"/>
      <c r="B148" s="28"/>
      <c r="C148" s="91" t="s">
        <v>18</v>
      </c>
      <c r="D148" s="85"/>
      <c r="E148" s="85"/>
      <c r="F148" s="85"/>
      <c r="G148" s="85"/>
      <c r="H148" s="98"/>
      <c r="I148" s="99"/>
      <c r="J148" s="99"/>
      <c r="K148" s="99"/>
      <c r="L148" s="99"/>
      <c r="M148" s="100"/>
      <c r="N148" s="85" t="s">
        <v>0</v>
      </c>
      <c r="O148" s="85"/>
      <c r="P148" s="85"/>
      <c r="Q148" s="85"/>
      <c r="R148" s="85"/>
      <c r="S148" s="101"/>
      <c r="T148" s="102"/>
      <c r="U148" s="102"/>
      <c r="V148" s="102"/>
      <c r="W148" s="103"/>
      <c r="X148" s="85" t="s">
        <v>1</v>
      </c>
      <c r="Y148" s="85"/>
      <c r="Z148" s="85"/>
      <c r="AA148" s="85"/>
      <c r="AB148" s="85"/>
      <c r="AC148" s="98"/>
      <c r="AD148" s="99"/>
      <c r="AE148" s="99"/>
      <c r="AF148" s="99"/>
      <c r="AG148" s="100"/>
      <c r="AH148" s="29"/>
      <c r="AI148" s="21"/>
    </row>
    <row r="149" spans="1:35" x14ac:dyDescent="0.25">
      <c r="A149" s="20"/>
      <c r="B149" s="28"/>
      <c r="C149" s="94" t="s">
        <v>13</v>
      </c>
      <c r="D149" s="89"/>
      <c r="E149" s="89"/>
      <c r="F149" s="89"/>
      <c r="G149" s="89"/>
      <c r="H149" s="98"/>
      <c r="I149" s="99"/>
      <c r="J149" s="99"/>
      <c r="K149" s="99"/>
      <c r="L149" s="99"/>
      <c r="M149" s="100"/>
      <c r="N149" s="89" t="s">
        <v>27</v>
      </c>
      <c r="O149" s="89"/>
      <c r="P149" s="89"/>
      <c r="Q149" s="89"/>
      <c r="R149" s="89"/>
      <c r="S149" s="95"/>
      <c r="T149" s="96"/>
      <c r="U149" s="96"/>
      <c r="V149" s="96"/>
      <c r="W149" s="97"/>
      <c r="X149" s="89" t="s">
        <v>16</v>
      </c>
      <c r="Y149" s="89"/>
      <c r="Z149" s="89"/>
      <c r="AA149" s="89"/>
      <c r="AB149" s="89"/>
      <c r="AC149" s="88">
        <f>IFERROR(IF(H148="P&amp;I",-PMT(S149/H149,AC148*H149,S148-AC147,0,0),-IPMT(S149/H149,1,H149*AC148,S148-AC147,S148,0)),0)</f>
        <v>0</v>
      </c>
      <c r="AD149" s="89"/>
      <c r="AE149" s="89"/>
      <c r="AF149" s="89"/>
      <c r="AG149" s="90"/>
      <c r="AH149" s="29"/>
      <c r="AI149" s="21"/>
    </row>
    <row r="150" spans="1:35" x14ac:dyDescent="0.25">
      <c r="A150" s="20"/>
      <c r="B150" s="28"/>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29"/>
      <c r="AI150" s="21"/>
    </row>
    <row r="151" spans="1:35" x14ac:dyDescent="0.25">
      <c r="A151" s="20"/>
      <c r="B151" s="28"/>
      <c r="C151" s="104" t="s">
        <v>46</v>
      </c>
      <c r="D151" s="105"/>
      <c r="E151" s="105"/>
      <c r="F151" s="105"/>
      <c r="G151" s="106"/>
      <c r="H151" s="107" t="s">
        <v>21</v>
      </c>
      <c r="I151" s="107"/>
      <c r="J151" s="107"/>
      <c r="K151" s="107"/>
      <c r="L151" s="107"/>
      <c r="M151" s="107"/>
      <c r="N151" s="98"/>
      <c r="O151" s="99"/>
      <c r="P151" s="99"/>
      <c r="Q151" s="99"/>
      <c r="R151" s="99"/>
      <c r="S151" s="99"/>
      <c r="T151" s="99"/>
      <c r="U151" s="99"/>
      <c r="V151" s="99"/>
      <c r="W151" s="99"/>
      <c r="X151" s="99"/>
      <c r="Y151" s="99"/>
      <c r="Z151" s="99"/>
      <c r="AA151" s="99"/>
      <c r="AB151" s="99"/>
      <c r="AC151" s="99"/>
      <c r="AD151" s="99"/>
      <c r="AE151" s="99"/>
      <c r="AF151" s="99"/>
      <c r="AG151" s="100"/>
      <c r="AH151" s="29"/>
      <c r="AI151" s="21"/>
    </row>
    <row r="152" spans="1:35" x14ac:dyDescent="0.25">
      <c r="A152" s="20"/>
      <c r="B152" s="28"/>
      <c r="C152" s="91" t="s">
        <v>28</v>
      </c>
      <c r="D152" s="85"/>
      <c r="E152" s="85"/>
      <c r="F152" s="85"/>
      <c r="G152" s="85"/>
      <c r="H152" s="98"/>
      <c r="I152" s="99"/>
      <c r="J152" s="99"/>
      <c r="K152" s="99"/>
      <c r="L152" s="99"/>
      <c r="M152" s="100"/>
      <c r="N152" s="85" t="s">
        <v>11</v>
      </c>
      <c r="O152" s="85"/>
      <c r="P152" s="85"/>
      <c r="Q152" s="85"/>
      <c r="R152" s="85"/>
      <c r="S152" s="101"/>
      <c r="T152" s="102"/>
      <c r="U152" s="102"/>
      <c r="V152" s="102"/>
      <c r="W152" s="103"/>
      <c r="X152" s="85" t="s">
        <v>6</v>
      </c>
      <c r="Y152" s="85"/>
      <c r="Z152" s="85"/>
      <c r="AA152" s="85"/>
      <c r="AB152" s="85"/>
      <c r="AC152" s="101"/>
      <c r="AD152" s="102"/>
      <c r="AE152" s="102"/>
      <c r="AF152" s="102"/>
      <c r="AG152" s="103"/>
      <c r="AH152" s="29"/>
      <c r="AI152" s="21"/>
    </row>
    <row r="153" spans="1:35" x14ac:dyDescent="0.25">
      <c r="A153" s="20"/>
      <c r="B153" s="28"/>
      <c r="C153" s="91" t="s">
        <v>23</v>
      </c>
      <c r="D153" s="85"/>
      <c r="E153" s="85"/>
      <c r="F153" s="85"/>
      <c r="G153" s="85"/>
      <c r="H153" s="86">
        <f>SUM(S152-S156+AC155)</f>
        <v>0</v>
      </c>
      <c r="I153" s="86"/>
      <c r="J153" s="86"/>
      <c r="K153" s="86"/>
      <c r="L153" s="86"/>
      <c r="M153" s="86"/>
      <c r="N153" s="85" t="s">
        <v>5</v>
      </c>
      <c r="O153" s="85"/>
      <c r="P153" s="85"/>
      <c r="Q153" s="85"/>
      <c r="R153" s="85"/>
      <c r="S153" s="86">
        <f>SUM(S152*0.8+AC155)-S156</f>
        <v>0</v>
      </c>
      <c r="T153" s="86"/>
      <c r="U153" s="86"/>
      <c r="V153" s="86"/>
      <c r="W153" s="86"/>
      <c r="X153" s="85" t="s">
        <v>14</v>
      </c>
      <c r="Y153" s="85"/>
      <c r="Z153" s="85"/>
      <c r="AA153" s="85"/>
      <c r="AB153" s="85"/>
      <c r="AC153" s="92">
        <f>IFERROR(SUM(S156/S152),0)</f>
        <v>0</v>
      </c>
      <c r="AD153" s="92"/>
      <c r="AE153" s="92"/>
      <c r="AF153" s="92"/>
      <c r="AG153" s="93"/>
      <c r="AH153" s="29"/>
      <c r="AI153" s="21"/>
    </row>
    <row r="154" spans="1:35" x14ac:dyDescent="0.25">
      <c r="A154" s="20"/>
      <c r="B154" s="28"/>
      <c r="C154" s="91" t="s">
        <v>15</v>
      </c>
      <c r="D154" s="85"/>
      <c r="E154" s="85"/>
      <c r="F154" s="85"/>
      <c r="G154" s="85"/>
      <c r="H154" s="92">
        <f>IFERROR(SUM((S152-AC152)/AC152),0)</f>
        <v>0</v>
      </c>
      <c r="I154" s="92"/>
      <c r="J154" s="92"/>
      <c r="K154" s="92"/>
      <c r="L154" s="92"/>
      <c r="M154" s="92"/>
      <c r="N154" s="85" t="s">
        <v>12</v>
      </c>
      <c r="O154" s="85"/>
      <c r="P154" s="85"/>
      <c r="Q154" s="85"/>
      <c r="R154" s="85"/>
      <c r="S154" s="98"/>
      <c r="T154" s="99"/>
      <c r="U154" s="99"/>
      <c r="V154" s="99"/>
      <c r="W154" s="100"/>
      <c r="X154" s="85" t="s">
        <v>20</v>
      </c>
      <c r="Y154" s="85"/>
      <c r="Z154" s="85"/>
      <c r="AA154" s="85"/>
      <c r="AB154" s="85"/>
      <c r="AC154" s="95"/>
      <c r="AD154" s="96"/>
      <c r="AE154" s="96"/>
      <c r="AF154" s="96"/>
      <c r="AG154" s="97"/>
      <c r="AH154" s="29"/>
      <c r="AI154" s="21"/>
    </row>
    <row r="155" spans="1:35" x14ac:dyDescent="0.25">
      <c r="A155" s="20"/>
      <c r="B155" s="28"/>
      <c r="C155" s="91" t="s">
        <v>22</v>
      </c>
      <c r="D155" s="85"/>
      <c r="E155" s="85"/>
      <c r="F155" s="85"/>
      <c r="G155" s="85"/>
      <c r="H155" s="86">
        <f>SUM(S154*52*(100%-AC154))</f>
        <v>0</v>
      </c>
      <c r="I155" s="86"/>
      <c r="J155" s="86"/>
      <c r="K155" s="86"/>
      <c r="L155" s="86"/>
      <c r="M155" s="86"/>
      <c r="N155" s="85" t="s">
        <v>8</v>
      </c>
      <c r="O155" s="85"/>
      <c r="P155" s="85"/>
      <c r="Q155" s="85"/>
      <c r="R155" s="85"/>
      <c r="S155" s="92">
        <f>IFERROR(SUM(H155/S152),0)</f>
        <v>0</v>
      </c>
      <c r="T155" s="92"/>
      <c r="U155" s="92"/>
      <c r="V155" s="92"/>
      <c r="W155" s="92"/>
      <c r="X155" s="85" t="s">
        <v>29</v>
      </c>
      <c r="Y155" s="85"/>
      <c r="Z155" s="85"/>
      <c r="AA155" s="85"/>
      <c r="AB155" s="85"/>
      <c r="AC155" s="101"/>
      <c r="AD155" s="102"/>
      <c r="AE155" s="102"/>
      <c r="AF155" s="102"/>
      <c r="AG155" s="103"/>
      <c r="AH155" s="29"/>
      <c r="AI155" s="21"/>
    </row>
    <row r="156" spans="1:35" x14ac:dyDescent="0.25">
      <c r="A156" s="20"/>
      <c r="B156" s="28"/>
      <c r="C156" s="91" t="s">
        <v>18</v>
      </c>
      <c r="D156" s="85"/>
      <c r="E156" s="85"/>
      <c r="F156" s="85"/>
      <c r="G156" s="85"/>
      <c r="H156" s="98"/>
      <c r="I156" s="99"/>
      <c r="J156" s="99"/>
      <c r="K156" s="99"/>
      <c r="L156" s="99"/>
      <c r="M156" s="100"/>
      <c r="N156" s="85" t="s">
        <v>0</v>
      </c>
      <c r="O156" s="85"/>
      <c r="P156" s="85"/>
      <c r="Q156" s="85"/>
      <c r="R156" s="85"/>
      <c r="S156" s="101"/>
      <c r="T156" s="102"/>
      <c r="U156" s="102"/>
      <c r="V156" s="102"/>
      <c r="W156" s="103"/>
      <c r="X156" s="85" t="s">
        <v>1</v>
      </c>
      <c r="Y156" s="85"/>
      <c r="Z156" s="85"/>
      <c r="AA156" s="85"/>
      <c r="AB156" s="85"/>
      <c r="AC156" s="98"/>
      <c r="AD156" s="99"/>
      <c r="AE156" s="99"/>
      <c r="AF156" s="99"/>
      <c r="AG156" s="100"/>
      <c r="AH156" s="29"/>
      <c r="AI156" s="21"/>
    </row>
    <row r="157" spans="1:35" x14ac:dyDescent="0.25">
      <c r="A157" s="20"/>
      <c r="B157" s="28"/>
      <c r="C157" s="94" t="s">
        <v>13</v>
      </c>
      <c r="D157" s="89"/>
      <c r="E157" s="89"/>
      <c r="F157" s="89"/>
      <c r="G157" s="89"/>
      <c r="H157" s="98"/>
      <c r="I157" s="99"/>
      <c r="J157" s="99"/>
      <c r="K157" s="99"/>
      <c r="L157" s="99"/>
      <c r="M157" s="100"/>
      <c r="N157" s="89" t="s">
        <v>27</v>
      </c>
      <c r="O157" s="89"/>
      <c r="P157" s="89"/>
      <c r="Q157" s="89"/>
      <c r="R157" s="89"/>
      <c r="S157" s="95"/>
      <c r="T157" s="96"/>
      <c r="U157" s="96"/>
      <c r="V157" s="96"/>
      <c r="W157" s="97"/>
      <c r="X157" s="89" t="s">
        <v>16</v>
      </c>
      <c r="Y157" s="89"/>
      <c r="Z157" s="89"/>
      <c r="AA157" s="89"/>
      <c r="AB157" s="89"/>
      <c r="AC157" s="88">
        <f>IFERROR(IF(H156="P&amp;I",-PMT(S157/H157,AC156*H157,S156-AC155,0,0),-IPMT(S157/H157,1,H157*AC156,S156-AC155,S156,0)),0)</f>
        <v>0</v>
      </c>
      <c r="AD157" s="89"/>
      <c r="AE157" s="89"/>
      <c r="AF157" s="89"/>
      <c r="AG157" s="90"/>
      <c r="AH157" s="29"/>
      <c r="AI157" s="21"/>
    </row>
    <row r="158" spans="1:35" x14ac:dyDescent="0.25">
      <c r="A158" s="20"/>
      <c r="B158" s="28"/>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29"/>
      <c r="AI158" s="21"/>
    </row>
    <row r="159" spans="1:35" x14ac:dyDescent="0.25">
      <c r="A159" s="20"/>
      <c r="B159" s="28"/>
      <c r="C159" s="104" t="s">
        <v>47</v>
      </c>
      <c r="D159" s="105"/>
      <c r="E159" s="105"/>
      <c r="F159" s="105"/>
      <c r="G159" s="106"/>
      <c r="H159" s="85" t="s">
        <v>21</v>
      </c>
      <c r="I159" s="85"/>
      <c r="J159" s="85"/>
      <c r="K159" s="85"/>
      <c r="L159" s="85"/>
      <c r="M159" s="85"/>
      <c r="N159" s="98"/>
      <c r="O159" s="99"/>
      <c r="P159" s="99"/>
      <c r="Q159" s="99"/>
      <c r="R159" s="99"/>
      <c r="S159" s="99"/>
      <c r="T159" s="99"/>
      <c r="U159" s="99"/>
      <c r="V159" s="99"/>
      <c r="W159" s="99"/>
      <c r="X159" s="99"/>
      <c r="Y159" s="99"/>
      <c r="Z159" s="99"/>
      <c r="AA159" s="99"/>
      <c r="AB159" s="99"/>
      <c r="AC159" s="99"/>
      <c r="AD159" s="99"/>
      <c r="AE159" s="99"/>
      <c r="AF159" s="99"/>
      <c r="AG159" s="100"/>
      <c r="AH159" s="29"/>
      <c r="AI159" s="21"/>
    </row>
    <row r="160" spans="1:35" x14ac:dyDescent="0.25">
      <c r="A160" s="20"/>
      <c r="B160" s="28"/>
      <c r="C160" s="91" t="s">
        <v>28</v>
      </c>
      <c r="D160" s="85"/>
      <c r="E160" s="85"/>
      <c r="F160" s="85"/>
      <c r="G160" s="85"/>
      <c r="H160" s="98"/>
      <c r="I160" s="99"/>
      <c r="J160" s="99"/>
      <c r="K160" s="99"/>
      <c r="L160" s="99"/>
      <c r="M160" s="100"/>
      <c r="N160" s="85" t="s">
        <v>11</v>
      </c>
      <c r="O160" s="85"/>
      <c r="P160" s="85"/>
      <c r="Q160" s="85"/>
      <c r="R160" s="85"/>
      <c r="S160" s="101"/>
      <c r="T160" s="102"/>
      <c r="U160" s="102"/>
      <c r="V160" s="102"/>
      <c r="W160" s="103"/>
      <c r="X160" s="85" t="s">
        <v>6</v>
      </c>
      <c r="Y160" s="85"/>
      <c r="Z160" s="85"/>
      <c r="AA160" s="85"/>
      <c r="AB160" s="85"/>
      <c r="AC160" s="101"/>
      <c r="AD160" s="102"/>
      <c r="AE160" s="102"/>
      <c r="AF160" s="102"/>
      <c r="AG160" s="103"/>
      <c r="AH160" s="29"/>
      <c r="AI160" s="21"/>
    </row>
    <row r="161" spans="1:35" x14ac:dyDescent="0.25">
      <c r="A161" s="20"/>
      <c r="B161" s="28"/>
      <c r="C161" s="91" t="s">
        <v>23</v>
      </c>
      <c r="D161" s="85"/>
      <c r="E161" s="85"/>
      <c r="F161" s="85"/>
      <c r="G161" s="85"/>
      <c r="H161" s="86">
        <f>SUM(S160-S164+AC163)</f>
        <v>0</v>
      </c>
      <c r="I161" s="86"/>
      <c r="J161" s="86"/>
      <c r="K161" s="86"/>
      <c r="L161" s="86"/>
      <c r="M161" s="86"/>
      <c r="N161" s="85" t="s">
        <v>5</v>
      </c>
      <c r="O161" s="85"/>
      <c r="P161" s="85"/>
      <c r="Q161" s="85"/>
      <c r="R161" s="85"/>
      <c r="S161" s="86">
        <f>SUM(S160*0.8+AC163)-S164</f>
        <v>0</v>
      </c>
      <c r="T161" s="86"/>
      <c r="U161" s="86"/>
      <c r="V161" s="86"/>
      <c r="W161" s="86"/>
      <c r="X161" s="85" t="s">
        <v>14</v>
      </c>
      <c r="Y161" s="85"/>
      <c r="Z161" s="85"/>
      <c r="AA161" s="85"/>
      <c r="AB161" s="85"/>
      <c r="AC161" s="92">
        <f>IFERROR(SUM(S164/S160),0)</f>
        <v>0</v>
      </c>
      <c r="AD161" s="92"/>
      <c r="AE161" s="92"/>
      <c r="AF161" s="92"/>
      <c r="AG161" s="93"/>
      <c r="AH161" s="29"/>
      <c r="AI161" s="21"/>
    </row>
    <row r="162" spans="1:35" x14ac:dyDescent="0.25">
      <c r="A162" s="20"/>
      <c r="B162" s="28"/>
      <c r="C162" s="91" t="s">
        <v>15</v>
      </c>
      <c r="D162" s="85"/>
      <c r="E162" s="85"/>
      <c r="F162" s="85"/>
      <c r="G162" s="85"/>
      <c r="H162" s="92">
        <f>IFERROR(SUM((S160-AC160)/AC160),0)</f>
        <v>0</v>
      </c>
      <c r="I162" s="92"/>
      <c r="J162" s="92"/>
      <c r="K162" s="92"/>
      <c r="L162" s="92"/>
      <c r="M162" s="92"/>
      <c r="N162" s="85" t="s">
        <v>12</v>
      </c>
      <c r="O162" s="85"/>
      <c r="P162" s="85"/>
      <c r="Q162" s="85"/>
      <c r="R162" s="85"/>
      <c r="S162" s="98"/>
      <c r="T162" s="99"/>
      <c r="U162" s="99"/>
      <c r="V162" s="99"/>
      <c r="W162" s="100"/>
      <c r="X162" s="85" t="s">
        <v>20</v>
      </c>
      <c r="Y162" s="85"/>
      <c r="Z162" s="85"/>
      <c r="AA162" s="85"/>
      <c r="AB162" s="85"/>
      <c r="AC162" s="95"/>
      <c r="AD162" s="96"/>
      <c r="AE162" s="96"/>
      <c r="AF162" s="96"/>
      <c r="AG162" s="97"/>
      <c r="AH162" s="29"/>
      <c r="AI162" s="21"/>
    </row>
    <row r="163" spans="1:35" x14ac:dyDescent="0.25">
      <c r="A163" s="20"/>
      <c r="B163" s="28"/>
      <c r="C163" s="91" t="s">
        <v>22</v>
      </c>
      <c r="D163" s="85"/>
      <c r="E163" s="85"/>
      <c r="F163" s="85"/>
      <c r="G163" s="85"/>
      <c r="H163" s="86">
        <f>SUM(S162*52*(100%-AC162))</f>
        <v>0</v>
      </c>
      <c r="I163" s="86"/>
      <c r="J163" s="86"/>
      <c r="K163" s="86"/>
      <c r="L163" s="86"/>
      <c r="M163" s="86"/>
      <c r="N163" s="85" t="s">
        <v>8</v>
      </c>
      <c r="O163" s="85"/>
      <c r="P163" s="85"/>
      <c r="Q163" s="85"/>
      <c r="R163" s="85"/>
      <c r="S163" s="92">
        <f>IFERROR(SUM(H163/S160),0)</f>
        <v>0</v>
      </c>
      <c r="T163" s="92"/>
      <c r="U163" s="92"/>
      <c r="V163" s="92"/>
      <c r="W163" s="92"/>
      <c r="X163" s="85" t="s">
        <v>29</v>
      </c>
      <c r="Y163" s="85"/>
      <c r="Z163" s="85"/>
      <c r="AA163" s="85"/>
      <c r="AB163" s="85"/>
      <c r="AC163" s="101"/>
      <c r="AD163" s="102"/>
      <c r="AE163" s="102"/>
      <c r="AF163" s="102"/>
      <c r="AG163" s="103"/>
      <c r="AH163" s="29"/>
      <c r="AI163" s="21"/>
    </row>
    <row r="164" spans="1:35" x14ac:dyDescent="0.25">
      <c r="A164" s="20"/>
      <c r="B164" s="28"/>
      <c r="C164" s="91" t="s">
        <v>18</v>
      </c>
      <c r="D164" s="85"/>
      <c r="E164" s="85"/>
      <c r="F164" s="85"/>
      <c r="G164" s="85"/>
      <c r="H164" s="98"/>
      <c r="I164" s="99"/>
      <c r="J164" s="99"/>
      <c r="K164" s="99"/>
      <c r="L164" s="99"/>
      <c r="M164" s="100"/>
      <c r="N164" s="85" t="s">
        <v>0</v>
      </c>
      <c r="O164" s="85"/>
      <c r="P164" s="85"/>
      <c r="Q164" s="85"/>
      <c r="R164" s="85"/>
      <c r="S164" s="101"/>
      <c r="T164" s="102"/>
      <c r="U164" s="102"/>
      <c r="V164" s="102"/>
      <c r="W164" s="103"/>
      <c r="X164" s="85" t="s">
        <v>1</v>
      </c>
      <c r="Y164" s="85"/>
      <c r="Z164" s="85"/>
      <c r="AA164" s="85"/>
      <c r="AB164" s="85"/>
      <c r="AC164" s="98"/>
      <c r="AD164" s="99"/>
      <c r="AE164" s="99"/>
      <c r="AF164" s="99"/>
      <c r="AG164" s="100"/>
      <c r="AH164" s="29"/>
      <c r="AI164" s="21"/>
    </row>
    <row r="165" spans="1:35" x14ac:dyDescent="0.25">
      <c r="A165" s="20"/>
      <c r="B165" s="28"/>
      <c r="C165" s="94" t="s">
        <v>13</v>
      </c>
      <c r="D165" s="89"/>
      <c r="E165" s="89"/>
      <c r="F165" s="89"/>
      <c r="G165" s="89"/>
      <c r="H165" s="98"/>
      <c r="I165" s="99"/>
      <c r="J165" s="99"/>
      <c r="K165" s="99"/>
      <c r="L165" s="99"/>
      <c r="M165" s="100"/>
      <c r="N165" s="89" t="s">
        <v>27</v>
      </c>
      <c r="O165" s="89"/>
      <c r="P165" s="89"/>
      <c r="Q165" s="89"/>
      <c r="R165" s="89"/>
      <c r="S165" s="95"/>
      <c r="T165" s="96"/>
      <c r="U165" s="96"/>
      <c r="V165" s="96"/>
      <c r="W165" s="97"/>
      <c r="X165" s="89" t="s">
        <v>16</v>
      </c>
      <c r="Y165" s="89"/>
      <c r="Z165" s="89"/>
      <c r="AA165" s="89"/>
      <c r="AB165" s="89"/>
      <c r="AC165" s="88">
        <f>IFERROR(IF(H164="P&amp;I",-PMT(S165/H165,AC164*H165,S164-AC163,0,0),-IPMT(S165/H165,1,H165*AC164,S164-AC163,S164,0)),0)</f>
        <v>0</v>
      </c>
      <c r="AD165" s="89"/>
      <c r="AE165" s="89"/>
      <c r="AF165" s="89"/>
      <c r="AG165" s="90"/>
      <c r="AH165" s="29"/>
      <c r="AI165" s="21"/>
    </row>
    <row r="166" spans="1:35" x14ac:dyDescent="0.25">
      <c r="A166" s="20"/>
      <c r="B166" s="28"/>
      <c r="C166" s="13"/>
      <c r="D166" s="13"/>
      <c r="E166" s="13"/>
      <c r="F166" s="13"/>
      <c r="G166" s="13"/>
      <c r="H166" s="13"/>
      <c r="I166" s="13"/>
      <c r="J166" s="13"/>
      <c r="K166" s="13"/>
      <c r="L166" s="13"/>
      <c r="M166" s="12"/>
      <c r="N166" s="13"/>
      <c r="O166" s="13"/>
      <c r="P166" s="13"/>
      <c r="Q166" s="13"/>
      <c r="R166" s="13"/>
      <c r="S166" s="13"/>
      <c r="T166" s="13"/>
      <c r="U166" s="13"/>
      <c r="V166" s="13"/>
      <c r="W166" s="13"/>
      <c r="X166" s="13"/>
      <c r="Y166" s="13"/>
      <c r="Z166" s="13"/>
      <c r="AA166" s="13"/>
      <c r="AB166" s="13"/>
      <c r="AC166" s="13"/>
      <c r="AD166" s="13"/>
      <c r="AE166" s="13"/>
      <c r="AF166" s="13"/>
      <c r="AG166" s="13"/>
      <c r="AH166" s="29"/>
      <c r="AI166" s="21"/>
    </row>
    <row r="167" spans="1:35" x14ac:dyDescent="0.25">
      <c r="A167" s="20"/>
      <c r="B167" s="28"/>
      <c r="C167" s="104" t="s">
        <v>48</v>
      </c>
      <c r="D167" s="105"/>
      <c r="E167" s="105"/>
      <c r="F167" s="105"/>
      <c r="G167" s="106"/>
      <c r="H167" s="107" t="s">
        <v>21</v>
      </c>
      <c r="I167" s="107"/>
      <c r="J167" s="107"/>
      <c r="K167" s="107"/>
      <c r="L167" s="107"/>
      <c r="M167" s="107"/>
      <c r="N167" s="98"/>
      <c r="O167" s="99"/>
      <c r="P167" s="99"/>
      <c r="Q167" s="99"/>
      <c r="R167" s="99"/>
      <c r="S167" s="99"/>
      <c r="T167" s="99"/>
      <c r="U167" s="99"/>
      <c r="V167" s="99"/>
      <c r="W167" s="99"/>
      <c r="X167" s="99"/>
      <c r="Y167" s="99"/>
      <c r="Z167" s="99"/>
      <c r="AA167" s="99"/>
      <c r="AB167" s="99"/>
      <c r="AC167" s="99"/>
      <c r="AD167" s="99"/>
      <c r="AE167" s="99"/>
      <c r="AF167" s="99"/>
      <c r="AG167" s="100"/>
      <c r="AH167" s="29"/>
      <c r="AI167" s="21"/>
    </row>
    <row r="168" spans="1:35" x14ac:dyDescent="0.25">
      <c r="A168" s="20"/>
      <c r="B168" s="28"/>
      <c r="C168" s="91" t="s">
        <v>28</v>
      </c>
      <c r="D168" s="85"/>
      <c r="E168" s="85"/>
      <c r="F168" s="85"/>
      <c r="G168" s="85"/>
      <c r="H168" s="98"/>
      <c r="I168" s="99"/>
      <c r="J168" s="99"/>
      <c r="K168" s="99"/>
      <c r="L168" s="99"/>
      <c r="M168" s="100"/>
      <c r="N168" s="85" t="s">
        <v>11</v>
      </c>
      <c r="O168" s="85"/>
      <c r="P168" s="85"/>
      <c r="Q168" s="85"/>
      <c r="R168" s="85"/>
      <c r="S168" s="101"/>
      <c r="T168" s="102"/>
      <c r="U168" s="102"/>
      <c r="V168" s="102"/>
      <c r="W168" s="103"/>
      <c r="X168" s="85" t="s">
        <v>6</v>
      </c>
      <c r="Y168" s="85"/>
      <c r="Z168" s="85"/>
      <c r="AA168" s="85"/>
      <c r="AB168" s="85"/>
      <c r="AC168" s="101"/>
      <c r="AD168" s="102"/>
      <c r="AE168" s="102"/>
      <c r="AF168" s="102"/>
      <c r="AG168" s="103"/>
      <c r="AH168" s="29"/>
      <c r="AI168" s="21"/>
    </row>
    <row r="169" spans="1:35" x14ac:dyDescent="0.25">
      <c r="A169" s="20"/>
      <c r="B169" s="28"/>
      <c r="C169" s="91" t="s">
        <v>23</v>
      </c>
      <c r="D169" s="85"/>
      <c r="E169" s="85"/>
      <c r="F169" s="85"/>
      <c r="G169" s="85"/>
      <c r="H169" s="86">
        <f>SUM(S168-S172+AC171)</f>
        <v>0</v>
      </c>
      <c r="I169" s="86"/>
      <c r="J169" s="86"/>
      <c r="K169" s="86"/>
      <c r="L169" s="86"/>
      <c r="M169" s="86"/>
      <c r="N169" s="85" t="s">
        <v>5</v>
      </c>
      <c r="O169" s="85"/>
      <c r="P169" s="85"/>
      <c r="Q169" s="85"/>
      <c r="R169" s="85"/>
      <c r="S169" s="86">
        <f>SUM(S168*0.8+AC171)-S172</f>
        <v>0</v>
      </c>
      <c r="T169" s="86"/>
      <c r="U169" s="86"/>
      <c r="V169" s="86"/>
      <c r="W169" s="86"/>
      <c r="X169" s="85" t="s">
        <v>14</v>
      </c>
      <c r="Y169" s="85"/>
      <c r="Z169" s="85"/>
      <c r="AA169" s="85"/>
      <c r="AB169" s="85"/>
      <c r="AC169" s="92">
        <f>IFERROR(SUM(S172/S168),0)</f>
        <v>0</v>
      </c>
      <c r="AD169" s="92"/>
      <c r="AE169" s="92"/>
      <c r="AF169" s="92"/>
      <c r="AG169" s="93"/>
      <c r="AH169" s="29"/>
      <c r="AI169" s="21"/>
    </row>
    <row r="170" spans="1:35" x14ac:dyDescent="0.25">
      <c r="A170" s="20"/>
      <c r="B170" s="28"/>
      <c r="C170" s="91" t="s">
        <v>15</v>
      </c>
      <c r="D170" s="85"/>
      <c r="E170" s="85"/>
      <c r="F170" s="85"/>
      <c r="G170" s="85"/>
      <c r="H170" s="92">
        <f>IFERROR(SUM((S168-AC168)/AC168),0)</f>
        <v>0</v>
      </c>
      <c r="I170" s="92"/>
      <c r="J170" s="92"/>
      <c r="K170" s="92"/>
      <c r="L170" s="92"/>
      <c r="M170" s="92"/>
      <c r="N170" s="85" t="s">
        <v>12</v>
      </c>
      <c r="O170" s="85"/>
      <c r="P170" s="85"/>
      <c r="Q170" s="85"/>
      <c r="R170" s="85"/>
      <c r="S170" s="98"/>
      <c r="T170" s="99"/>
      <c r="U170" s="99"/>
      <c r="V170" s="99"/>
      <c r="W170" s="100"/>
      <c r="X170" s="85" t="s">
        <v>20</v>
      </c>
      <c r="Y170" s="85"/>
      <c r="Z170" s="85"/>
      <c r="AA170" s="85"/>
      <c r="AB170" s="85"/>
      <c r="AC170" s="95"/>
      <c r="AD170" s="96"/>
      <c r="AE170" s="96"/>
      <c r="AF170" s="96"/>
      <c r="AG170" s="97"/>
      <c r="AH170" s="29"/>
      <c r="AI170" s="21"/>
    </row>
    <row r="171" spans="1:35" x14ac:dyDescent="0.25">
      <c r="A171" s="20"/>
      <c r="B171" s="28"/>
      <c r="C171" s="91" t="s">
        <v>22</v>
      </c>
      <c r="D171" s="85"/>
      <c r="E171" s="85"/>
      <c r="F171" s="85"/>
      <c r="G171" s="85"/>
      <c r="H171" s="86">
        <f>SUM(S170*52*(100%-AC170))</f>
        <v>0</v>
      </c>
      <c r="I171" s="86"/>
      <c r="J171" s="86"/>
      <c r="K171" s="86"/>
      <c r="L171" s="86"/>
      <c r="M171" s="86"/>
      <c r="N171" s="85" t="s">
        <v>8</v>
      </c>
      <c r="O171" s="85"/>
      <c r="P171" s="85"/>
      <c r="Q171" s="85"/>
      <c r="R171" s="85"/>
      <c r="S171" s="92">
        <f>IFERROR(SUM(H171/S168),0)</f>
        <v>0</v>
      </c>
      <c r="T171" s="92"/>
      <c r="U171" s="92"/>
      <c r="V171" s="92"/>
      <c r="W171" s="92"/>
      <c r="X171" s="85" t="s">
        <v>29</v>
      </c>
      <c r="Y171" s="85"/>
      <c r="Z171" s="85"/>
      <c r="AA171" s="85"/>
      <c r="AB171" s="85"/>
      <c r="AC171" s="101"/>
      <c r="AD171" s="102"/>
      <c r="AE171" s="102"/>
      <c r="AF171" s="102"/>
      <c r="AG171" s="103"/>
      <c r="AH171" s="29"/>
      <c r="AI171" s="21"/>
    </row>
    <row r="172" spans="1:35" x14ac:dyDescent="0.25">
      <c r="A172" s="20"/>
      <c r="B172" s="28"/>
      <c r="C172" s="91" t="s">
        <v>18</v>
      </c>
      <c r="D172" s="85"/>
      <c r="E172" s="85"/>
      <c r="F172" s="85"/>
      <c r="G172" s="85"/>
      <c r="H172" s="98"/>
      <c r="I172" s="99"/>
      <c r="J172" s="99"/>
      <c r="K172" s="99"/>
      <c r="L172" s="99"/>
      <c r="M172" s="100"/>
      <c r="N172" s="85" t="s">
        <v>0</v>
      </c>
      <c r="O172" s="85"/>
      <c r="P172" s="85"/>
      <c r="Q172" s="85"/>
      <c r="R172" s="85"/>
      <c r="S172" s="101"/>
      <c r="T172" s="102"/>
      <c r="U172" s="102"/>
      <c r="V172" s="102"/>
      <c r="W172" s="103"/>
      <c r="X172" s="85" t="s">
        <v>1</v>
      </c>
      <c r="Y172" s="85"/>
      <c r="Z172" s="85"/>
      <c r="AA172" s="85"/>
      <c r="AB172" s="85"/>
      <c r="AC172" s="98"/>
      <c r="AD172" s="99"/>
      <c r="AE172" s="99"/>
      <c r="AF172" s="99"/>
      <c r="AG172" s="100"/>
      <c r="AH172" s="29"/>
      <c r="AI172" s="21"/>
    </row>
    <row r="173" spans="1:35" x14ac:dyDescent="0.25">
      <c r="A173" s="20"/>
      <c r="B173" s="28"/>
      <c r="C173" s="94" t="s">
        <v>13</v>
      </c>
      <c r="D173" s="89"/>
      <c r="E173" s="89"/>
      <c r="F173" s="89"/>
      <c r="G173" s="89"/>
      <c r="H173" s="98"/>
      <c r="I173" s="99"/>
      <c r="J173" s="99"/>
      <c r="K173" s="99"/>
      <c r="L173" s="99"/>
      <c r="M173" s="100"/>
      <c r="N173" s="89" t="s">
        <v>27</v>
      </c>
      <c r="O173" s="89"/>
      <c r="P173" s="89"/>
      <c r="Q173" s="89"/>
      <c r="R173" s="89"/>
      <c r="S173" s="95"/>
      <c r="T173" s="96"/>
      <c r="U173" s="96"/>
      <c r="V173" s="96"/>
      <c r="W173" s="97"/>
      <c r="X173" s="89" t="s">
        <v>16</v>
      </c>
      <c r="Y173" s="89"/>
      <c r="Z173" s="89"/>
      <c r="AA173" s="89"/>
      <c r="AB173" s="89"/>
      <c r="AC173" s="88">
        <f>IFERROR(IF(H172="P&amp;I",-PMT(S173/H173,AC172*H173,S172-AC171,0,0),-IPMT(S173/H173,1,H173*AC172,S172-AC171,S172,0)),0)</f>
        <v>0</v>
      </c>
      <c r="AD173" s="89"/>
      <c r="AE173" s="89"/>
      <c r="AF173" s="89"/>
      <c r="AG173" s="90"/>
      <c r="AH173" s="29"/>
      <c r="AI173" s="21"/>
    </row>
    <row r="174" spans="1:35" x14ac:dyDescent="0.25">
      <c r="A174" s="20"/>
      <c r="B174" s="28"/>
      <c r="C174" s="13"/>
      <c r="D174" s="13"/>
      <c r="E174" s="13"/>
      <c r="F174" s="13"/>
      <c r="G174" s="13"/>
      <c r="H174" s="13"/>
      <c r="I174" s="13"/>
      <c r="J174" s="13"/>
      <c r="K174" s="13"/>
      <c r="L174" s="13"/>
      <c r="M174" s="12"/>
      <c r="N174" s="13"/>
      <c r="O174" s="13"/>
      <c r="P174" s="13"/>
      <c r="Q174" s="13"/>
      <c r="R174" s="13"/>
      <c r="S174" s="13"/>
      <c r="T174" s="13"/>
      <c r="U174" s="13"/>
      <c r="V174" s="13"/>
      <c r="W174" s="13"/>
      <c r="X174" s="13"/>
      <c r="Y174" s="13"/>
      <c r="Z174" s="13"/>
      <c r="AA174" s="13"/>
      <c r="AB174" s="13"/>
      <c r="AC174" s="13"/>
      <c r="AD174" s="13"/>
      <c r="AE174" s="13"/>
      <c r="AF174" s="13"/>
      <c r="AG174" s="13"/>
      <c r="AH174" s="29"/>
      <c r="AI174" s="21"/>
    </row>
    <row r="175" spans="1:35" x14ac:dyDescent="0.25">
      <c r="A175" s="20"/>
      <c r="B175" s="28"/>
      <c r="C175" s="104" t="s">
        <v>49</v>
      </c>
      <c r="D175" s="105"/>
      <c r="E175" s="105"/>
      <c r="F175" s="105"/>
      <c r="G175" s="106"/>
      <c r="H175" s="107" t="s">
        <v>21</v>
      </c>
      <c r="I175" s="107"/>
      <c r="J175" s="107"/>
      <c r="K175" s="107"/>
      <c r="L175" s="107"/>
      <c r="M175" s="107"/>
      <c r="N175" s="98"/>
      <c r="O175" s="99"/>
      <c r="P175" s="99"/>
      <c r="Q175" s="99"/>
      <c r="R175" s="99"/>
      <c r="S175" s="99"/>
      <c r="T175" s="99"/>
      <c r="U175" s="99"/>
      <c r="V175" s="99"/>
      <c r="W175" s="99"/>
      <c r="X175" s="99"/>
      <c r="Y175" s="99"/>
      <c r="Z175" s="99"/>
      <c r="AA175" s="99"/>
      <c r="AB175" s="99"/>
      <c r="AC175" s="99"/>
      <c r="AD175" s="99"/>
      <c r="AE175" s="99"/>
      <c r="AF175" s="99"/>
      <c r="AG175" s="100"/>
      <c r="AH175" s="29"/>
      <c r="AI175" s="21"/>
    </row>
    <row r="176" spans="1:35" x14ac:dyDescent="0.25">
      <c r="A176" s="20"/>
      <c r="B176" s="28"/>
      <c r="C176" s="91" t="s">
        <v>28</v>
      </c>
      <c r="D176" s="85"/>
      <c r="E176" s="85"/>
      <c r="F176" s="85"/>
      <c r="G176" s="85"/>
      <c r="H176" s="98"/>
      <c r="I176" s="99"/>
      <c r="J176" s="99"/>
      <c r="K176" s="99"/>
      <c r="L176" s="99"/>
      <c r="M176" s="100"/>
      <c r="N176" s="85" t="s">
        <v>11</v>
      </c>
      <c r="O176" s="85"/>
      <c r="P176" s="85"/>
      <c r="Q176" s="85"/>
      <c r="R176" s="85"/>
      <c r="S176" s="101"/>
      <c r="T176" s="102"/>
      <c r="U176" s="102"/>
      <c r="V176" s="102"/>
      <c r="W176" s="103"/>
      <c r="X176" s="85" t="s">
        <v>6</v>
      </c>
      <c r="Y176" s="85"/>
      <c r="Z176" s="85"/>
      <c r="AA176" s="85"/>
      <c r="AB176" s="85"/>
      <c r="AC176" s="101"/>
      <c r="AD176" s="102"/>
      <c r="AE176" s="102"/>
      <c r="AF176" s="102"/>
      <c r="AG176" s="103"/>
      <c r="AH176" s="29"/>
      <c r="AI176" s="21"/>
    </row>
    <row r="177" spans="1:35" x14ac:dyDescent="0.25">
      <c r="A177" s="20"/>
      <c r="B177" s="28"/>
      <c r="C177" s="91" t="s">
        <v>23</v>
      </c>
      <c r="D177" s="85"/>
      <c r="E177" s="85"/>
      <c r="F177" s="85"/>
      <c r="G177" s="85"/>
      <c r="H177" s="86">
        <f>SUM(S176-S180+AC179)</f>
        <v>0</v>
      </c>
      <c r="I177" s="86"/>
      <c r="J177" s="86"/>
      <c r="K177" s="86"/>
      <c r="L177" s="86"/>
      <c r="M177" s="86"/>
      <c r="N177" s="85" t="s">
        <v>5</v>
      </c>
      <c r="O177" s="85"/>
      <c r="P177" s="85"/>
      <c r="Q177" s="85"/>
      <c r="R177" s="85"/>
      <c r="S177" s="86">
        <f>SUM(S176*0.8+AC179)-S180</f>
        <v>0</v>
      </c>
      <c r="T177" s="86"/>
      <c r="U177" s="86"/>
      <c r="V177" s="86"/>
      <c r="W177" s="86"/>
      <c r="X177" s="85" t="s">
        <v>14</v>
      </c>
      <c r="Y177" s="85"/>
      <c r="Z177" s="85"/>
      <c r="AA177" s="85"/>
      <c r="AB177" s="85"/>
      <c r="AC177" s="92">
        <f>IFERROR(SUM(S180/S176),0)</f>
        <v>0</v>
      </c>
      <c r="AD177" s="92"/>
      <c r="AE177" s="92"/>
      <c r="AF177" s="92"/>
      <c r="AG177" s="93"/>
      <c r="AH177" s="29"/>
      <c r="AI177" s="21"/>
    </row>
    <row r="178" spans="1:35" x14ac:dyDescent="0.25">
      <c r="A178" s="20"/>
      <c r="B178" s="28"/>
      <c r="C178" s="91" t="s">
        <v>15</v>
      </c>
      <c r="D178" s="85"/>
      <c r="E178" s="85"/>
      <c r="F178" s="85"/>
      <c r="G178" s="85"/>
      <c r="H178" s="92">
        <f>IFERROR(SUM((S176-AC176)/AC176),0)</f>
        <v>0</v>
      </c>
      <c r="I178" s="92"/>
      <c r="J178" s="92"/>
      <c r="K178" s="92"/>
      <c r="L178" s="92"/>
      <c r="M178" s="92"/>
      <c r="N178" s="85" t="s">
        <v>12</v>
      </c>
      <c r="O178" s="85"/>
      <c r="P178" s="85"/>
      <c r="Q178" s="85"/>
      <c r="R178" s="85"/>
      <c r="S178" s="98"/>
      <c r="T178" s="99"/>
      <c r="U178" s="99"/>
      <c r="V178" s="99"/>
      <c r="W178" s="100"/>
      <c r="X178" s="85" t="s">
        <v>20</v>
      </c>
      <c r="Y178" s="85"/>
      <c r="Z178" s="85"/>
      <c r="AA178" s="85"/>
      <c r="AB178" s="85"/>
      <c r="AC178" s="95"/>
      <c r="AD178" s="96"/>
      <c r="AE178" s="96"/>
      <c r="AF178" s="96"/>
      <c r="AG178" s="97"/>
      <c r="AH178" s="29"/>
      <c r="AI178" s="21"/>
    </row>
    <row r="179" spans="1:35" x14ac:dyDescent="0.25">
      <c r="A179" s="20"/>
      <c r="B179" s="28"/>
      <c r="C179" s="91" t="s">
        <v>22</v>
      </c>
      <c r="D179" s="85"/>
      <c r="E179" s="85"/>
      <c r="F179" s="85"/>
      <c r="G179" s="85"/>
      <c r="H179" s="86">
        <f>SUM(S178*52*(100%-AC178))</f>
        <v>0</v>
      </c>
      <c r="I179" s="86"/>
      <c r="J179" s="86"/>
      <c r="K179" s="86"/>
      <c r="L179" s="86"/>
      <c r="M179" s="86"/>
      <c r="N179" s="85" t="s">
        <v>8</v>
      </c>
      <c r="O179" s="85"/>
      <c r="P179" s="85"/>
      <c r="Q179" s="85"/>
      <c r="R179" s="85"/>
      <c r="S179" s="92">
        <f>IFERROR(SUM(H179/S176),0)</f>
        <v>0</v>
      </c>
      <c r="T179" s="92"/>
      <c r="U179" s="92"/>
      <c r="V179" s="92"/>
      <c r="W179" s="92"/>
      <c r="X179" s="85" t="s">
        <v>29</v>
      </c>
      <c r="Y179" s="85"/>
      <c r="Z179" s="85"/>
      <c r="AA179" s="85"/>
      <c r="AB179" s="85"/>
      <c r="AC179" s="101"/>
      <c r="AD179" s="102"/>
      <c r="AE179" s="102"/>
      <c r="AF179" s="102"/>
      <c r="AG179" s="103"/>
      <c r="AH179" s="29"/>
      <c r="AI179" s="21"/>
    </row>
    <row r="180" spans="1:35" x14ac:dyDescent="0.25">
      <c r="A180" s="20"/>
      <c r="B180" s="28"/>
      <c r="C180" s="91" t="s">
        <v>18</v>
      </c>
      <c r="D180" s="85"/>
      <c r="E180" s="85"/>
      <c r="F180" s="85"/>
      <c r="G180" s="85"/>
      <c r="H180" s="98"/>
      <c r="I180" s="99"/>
      <c r="J180" s="99"/>
      <c r="K180" s="99"/>
      <c r="L180" s="99"/>
      <c r="M180" s="100"/>
      <c r="N180" s="85" t="s">
        <v>0</v>
      </c>
      <c r="O180" s="85"/>
      <c r="P180" s="85"/>
      <c r="Q180" s="85"/>
      <c r="R180" s="85"/>
      <c r="S180" s="101"/>
      <c r="T180" s="102"/>
      <c r="U180" s="102"/>
      <c r="V180" s="102"/>
      <c r="W180" s="103"/>
      <c r="X180" s="85" t="s">
        <v>1</v>
      </c>
      <c r="Y180" s="85"/>
      <c r="Z180" s="85"/>
      <c r="AA180" s="85"/>
      <c r="AB180" s="85"/>
      <c r="AC180" s="98"/>
      <c r="AD180" s="99"/>
      <c r="AE180" s="99"/>
      <c r="AF180" s="99"/>
      <c r="AG180" s="100"/>
      <c r="AH180" s="29"/>
      <c r="AI180" s="21"/>
    </row>
    <row r="181" spans="1:35" x14ac:dyDescent="0.25">
      <c r="A181" s="20"/>
      <c r="B181" s="28"/>
      <c r="C181" s="94" t="s">
        <v>13</v>
      </c>
      <c r="D181" s="89"/>
      <c r="E181" s="89"/>
      <c r="F181" s="89"/>
      <c r="G181" s="89"/>
      <c r="H181" s="98"/>
      <c r="I181" s="99"/>
      <c r="J181" s="99"/>
      <c r="K181" s="99"/>
      <c r="L181" s="99"/>
      <c r="M181" s="100"/>
      <c r="N181" s="89" t="s">
        <v>27</v>
      </c>
      <c r="O181" s="89"/>
      <c r="P181" s="89"/>
      <c r="Q181" s="89"/>
      <c r="R181" s="89"/>
      <c r="S181" s="95"/>
      <c r="T181" s="96"/>
      <c r="U181" s="96"/>
      <c r="V181" s="96"/>
      <c r="W181" s="97"/>
      <c r="X181" s="89" t="s">
        <v>16</v>
      </c>
      <c r="Y181" s="89"/>
      <c r="Z181" s="89"/>
      <c r="AA181" s="89"/>
      <c r="AB181" s="89"/>
      <c r="AC181" s="88">
        <f>IFERROR(IF(H180="P&amp;I",-PMT(S181/H181,AC180*H181,S180-AC179,0,0),-IPMT(S181/H181,1,H181*AC180,S180-AC179,S180,0)),0)</f>
        <v>0</v>
      </c>
      <c r="AD181" s="89"/>
      <c r="AE181" s="89"/>
      <c r="AF181" s="89"/>
      <c r="AG181" s="90"/>
      <c r="AH181" s="29"/>
      <c r="AI181" s="21"/>
    </row>
    <row r="182" spans="1:35" x14ac:dyDescent="0.25">
      <c r="A182" s="20"/>
      <c r="B182" s="28"/>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29"/>
      <c r="AI182" s="21"/>
    </row>
    <row r="183" spans="1:35" x14ac:dyDescent="0.25">
      <c r="A183" s="20"/>
      <c r="B183" s="28"/>
      <c r="C183" s="104" t="s">
        <v>50</v>
      </c>
      <c r="D183" s="105"/>
      <c r="E183" s="105"/>
      <c r="F183" s="105"/>
      <c r="G183" s="106"/>
      <c r="H183" s="107" t="s">
        <v>21</v>
      </c>
      <c r="I183" s="107"/>
      <c r="J183" s="107"/>
      <c r="K183" s="107"/>
      <c r="L183" s="107"/>
      <c r="M183" s="107"/>
      <c r="N183" s="98"/>
      <c r="O183" s="99"/>
      <c r="P183" s="99"/>
      <c r="Q183" s="99"/>
      <c r="R183" s="99"/>
      <c r="S183" s="99"/>
      <c r="T183" s="99"/>
      <c r="U183" s="99"/>
      <c r="V183" s="99"/>
      <c r="W183" s="99"/>
      <c r="X183" s="99"/>
      <c r="Y183" s="99"/>
      <c r="Z183" s="99"/>
      <c r="AA183" s="99"/>
      <c r="AB183" s="99"/>
      <c r="AC183" s="99"/>
      <c r="AD183" s="99"/>
      <c r="AE183" s="99"/>
      <c r="AF183" s="99"/>
      <c r="AG183" s="100"/>
      <c r="AH183" s="29"/>
      <c r="AI183" s="21"/>
    </row>
    <row r="184" spans="1:35" x14ac:dyDescent="0.25">
      <c r="A184" s="20"/>
      <c r="B184" s="28"/>
      <c r="C184" s="91" t="s">
        <v>28</v>
      </c>
      <c r="D184" s="85"/>
      <c r="E184" s="85"/>
      <c r="F184" s="85"/>
      <c r="G184" s="85"/>
      <c r="H184" s="98"/>
      <c r="I184" s="99"/>
      <c r="J184" s="99"/>
      <c r="K184" s="99"/>
      <c r="L184" s="99"/>
      <c r="M184" s="100"/>
      <c r="N184" s="85" t="s">
        <v>11</v>
      </c>
      <c r="O184" s="85"/>
      <c r="P184" s="85"/>
      <c r="Q184" s="85"/>
      <c r="R184" s="85"/>
      <c r="S184" s="101"/>
      <c r="T184" s="102"/>
      <c r="U184" s="102"/>
      <c r="V184" s="102"/>
      <c r="W184" s="103"/>
      <c r="X184" s="85" t="s">
        <v>6</v>
      </c>
      <c r="Y184" s="85"/>
      <c r="Z184" s="85"/>
      <c r="AA184" s="85"/>
      <c r="AB184" s="85"/>
      <c r="AC184" s="101"/>
      <c r="AD184" s="102"/>
      <c r="AE184" s="102"/>
      <c r="AF184" s="102"/>
      <c r="AG184" s="103"/>
      <c r="AH184" s="29"/>
      <c r="AI184" s="21"/>
    </row>
    <row r="185" spans="1:35" x14ac:dyDescent="0.25">
      <c r="A185" s="20"/>
      <c r="B185" s="28"/>
      <c r="C185" s="91" t="s">
        <v>23</v>
      </c>
      <c r="D185" s="85"/>
      <c r="E185" s="85"/>
      <c r="F185" s="85"/>
      <c r="G185" s="85"/>
      <c r="H185" s="86">
        <f>SUM(S184-S188+AC187)</f>
        <v>0</v>
      </c>
      <c r="I185" s="86"/>
      <c r="J185" s="86"/>
      <c r="K185" s="86"/>
      <c r="L185" s="86"/>
      <c r="M185" s="86"/>
      <c r="N185" s="85" t="s">
        <v>5</v>
      </c>
      <c r="O185" s="85"/>
      <c r="P185" s="85"/>
      <c r="Q185" s="85"/>
      <c r="R185" s="85"/>
      <c r="S185" s="149">
        <f>SUM(S184*0.8+AC187)-S188</f>
        <v>0</v>
      </c>
      <c r="T185" s="149"/>
      <c r="U185" s="149"/>
      <c r="V185" s="149"/>
      <c r="W185" s="149"/>
      <c r="X185" s="85" t="s">
        <v>14</v>
      </c>
      <c r="Y185" s="85"/>
      <c r="Z185" s="85"/>
      <c r="AA185" s="85"/>
      <c r="AB185" s="85"/>
      <c r="AC185" s="92">
        <f>IFERROR(SUM(S188/S184),0)</f>
        <v>0</v>
      </c>
      <c r="AD185" s="92"/>
      <c r="AE185" s="92"/>
      <c r="AF185" s="92"/>
      <c r="AG185" s="93"/>
      <c r="AH185" s="29"/>
      <c r="AI185" s="21"/>
    </row>
    <row r="186" spans="1:35" x14ac:dyDescent="0.25">
      <c r="A186" s="20"/>
      <c r="B186" s="28"/>
      <c r="C186" s="91" t="s">
        <v>15</v>
      </c>
      <c r="D186" s="85"/>
      <c r="E186" s="85"/>
      <c r="F186" s="85"/>
      <c r="G186" s="85"/>
      <c r="H186" s="92">
        <f>IFERROR(SUM((S184-AC184)/AC184),0)</f>
        <v>0</v>
      </c>
      <c r="I186" s="92"/>
      <c r="J186" s="92"/>
      <c r="K186" s="92"/>
      <c r="L186" s="92"/>
      <c r="M186" s="92"/>
      <c r="N186" s="85" t="s">
        <v>12</v>
      </c>
      <c r="O186" s="85"/>
      <c r="P186" s="85"/>
      <c r="Q186" s="85"/>
      <c r="R186" s="85"/>
      <c r="S186" s="98"/>
      <c r="T186" s="99"/>
      <c r="U186" s="99"/>
      <c r="V186" s="99"/>
      <c r="W186" s="100"/>
      <c r="X186" s="85" t="s">
        <v>20</v>
      </c>
      <c r="Y186" s="85"/>
      <c r="Z186" s="85"/>
      <c r="AA186" s="85"/>
      <c r="AB186" s="85"/>
      <c r="AC186" s="95"/>
      <c r="AD186" s="96"/>
      <c r="AE186" s="96"/>
      <c r="AF186" s="96"/>
      <c r="AG186" s="97"/>
      <c r="AH186" s="29"/>
      <c r="AI186" s="21"/>
    </row>
    <row r="187" spans="1:35" x14ac:dyDescent="0.25">
      <c r="A187" s="20"/>
      <c r="B187" s="28"/>
      <c r="C187" s="91" t="s">
        <v>22</v>
      </c>
      <c r="D187" s="85"/>
      <c r="E187" s="85"/>
      <c r="F187" s="85"/>
      <c r="G187" s="85"/>
      <c r="H187" s="86">
        <f>SUM(S186*52*(100%-AC186))</f>
        <v>0</v>
      </c>
      <c r="I187" s="86"/>
      <c r="J187" s="86"/>
      <c r="K187" s="86"/>
      <c r="L187" s="86"/>
      <c r="M187" s="86"/>
      <c r="N187" s="85" t="s">
        <v>8</v>
      </c>
      <c r="O187" s="85"/>
      <c r="P187" s="85"/>
      <c r="Q187" s="85"/>
      <c r="R187" s="85"/>
      <c r="S187" s="92">
        <f>IFERROR(SUM(H187/S184),0)</f>
        <v>0</v>
      </c>
      <c r="T187" s="92"/>
      <c r="U187" s="92"/>
      <c r="V187" s="92"/>
      <c r="W187" s="92"/>
      <c r="X187" s="85" t="s">
        <v>29</v>
      </c>
      <c r="Y187" s="85"/>
      <c r="Z187" s="85"/>
      <c r="AA187" s="85"/>
      <c r="AB187" s="85"/>
      <c r="AC187" s="101"/>
      <c r="AD187" s="102"/>
      <c r="AE187" s="102"/>
      <c r="AF187" s="102"/>
      <c r="AG187" s="103"/>
      <c r="AH187" s="29"/>
      <c r="AI187" s="21"/>
    </row>
    <row r="188" spans="1:35" x14ac:dyDescent="0.25">
      <c r="A188" s="20"/>
      <c r="B188" s="28"/>
      <c r="C188" s="91" t="s">
        <v>18</v>
      </c>
      <c r="D188" s="85"/>
      <c r="E188" s="85"/>
      <c r="F188" s="85"/>
      <c r="G188" s="85"/>
      <c r="H188" s="98"/>
      <c r="I188" s="99"/>
      <c r="J188" s="99"/>
      <c r="K188" s="99"/>
      <c r="L188" s="99"/>
      <c r="M188" s="100"/>
      <c r="N188" s="85" t="s">
        <v>0</v>
      </c>
      <c r="O188" s="85"/>
      <c r="P188" s="85"/>
      <c r="Q188" s="85"/>
      <c r="R188" s="85"/>
      <c r="S188" s="101"/>
      <c r="T188" s="102"/>
      <c r="U188" s="102"/>
      <c r="V188" s="102"/>
      <c r="W188" s="103"/>
      <c r="X188" s="85" t="s">
        <v>1</v>
      </c>
      <c r="Y188" s="85"/>
      <c r="Z188" s="85"/>
      <c r="AA188" s="85"/>
      <c r="AB188" s="85"/>
      <c r="AC188" s="98"/>
      <c r="AD188" s="99"/>
      <c r="AE188" s="99"/>
      <c r="AF188" s="99"/>
      <c r="AG188" s="100"/>
      <c r="AH188" s="29"/>
      <c r="AI188" s="21"/>
    </row>
    <row r="189" spans="1:35" x14ac:dyDescent="0.25">
      <c r="A189" s="20"/>
      <c r="B189" s="28"/>
      <c r="C189" s="94" t="s">
        <v>13</v>
      </c>
      <c r="D189" s="89"/>
      <c r="E189" s="89"/>
      <c r="F189" s="89"/>
      <c r="G189" s="89"/>
      <c r="H189" s="98"/>
      <c r="I189" s="99"/>
      <c r="J189" s="99"/>
      <c r="K189" s="99"/>
      <c r="L189" s="99"/>
      <c r="M189" s="100"/>
      <c r="N189" s="89" t="s">
        <v>27</v>
      </c>
      <c r="O189" s="89"/>
      <c r="P189" s="89"/>
      <c r="Q189" s="89"/>
      <c r="R189" s="89"/>
      <c r="S189" s="95"/>
      <c r="T189" s="96"/>
      <c r="U189" s="96"/>
      <c r="V189" s="96"/>
      <c r="W189" s="97"/>
      <c r="X189" s="89" t="s">
        <v>16</v>
      </c>
      <c r="Y189" s="89"/>
      <c r="Z189" s="89"/>
      <c r="AA189" s="89"/>
      <c r="AB189" s="89"/>
      <c r="AC189" s="88">
        <f>IFERROR(IF(H188="P&amp;I",-PMT(S189/H189,AC188*H189,S188-AC187,0,0),-IPMT(S189/H189,1,H189*AC188,S188-AC187,S188,0)),0)</f>
        <v>0</v>
      </c>
      <c r="AD189" s="89"/>
      <c r="AE189" s="89"/>
      <c r="AF189" s="89"/>
      <c r="AG189" s="90"/>
      <c r="AH189" s="29"/>
      <c r="AI189" s="21"/>
    </row>
    <row r="190" spans="1:35" ht="14.4" thickBot="1" x14ac:dyDescent="0.3">
      <c r="A190" s="20"/>
      <c r="B190" s="32"/>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4"/>
      <c r="AI190" s="21"/>
    </row>
    <row r="191" spans="1:35" ht="14.4" thickBot="1" x14ac:dyDescent="0.3">
      <c r="A191" s="22"/>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4"/>
    </row>
    <row r="192" spans="1:35" ht="14.4" thickTop="1" x14ac:dyDescent="0.25"/>
  </sheetData>
  <sheetProtection algorithmName="SHA-512" hashValue="S/KEDAaVpJ8wKgiL0AjUKdsKv6DlqHqqJNJZozeGEp8oTlOXLIqSfsl8BywimgTkw/NexEip7yXPGCOr/ote1A==" saltValue="D7Xe84ZbtxRlAYDp/+aYXg==" spinCount="100000" sheet="1" objects="1" scenarios="1" selectLockedCells="1"/>
  <mergeCells count="812">
    <mergeCell ref="B13:AH15"/>
    <mergeCell ref="C18:AG18"/>
    <mergeCell ref="C30:AG30"/>
    <mergeCell ref="R2:AH9"/>
    <mergeCell ref="X32:AB32"/>
    <mergeCell ref="C32:G32"/>
    <mergeCell ref="C31:G31"/>
    <mergeCell ref="H32:M32"/>
    <mergeCell ref="S32:W32"/>
    <mergeCell ref="AC32:AG32"/>
    <mergeCell ref="H31:M31"/>
    <mergeCell ref="N31:AG31"/>
    <mergeCell ref="C23:I23"/>
    <mergeCell ref="J23:Q23"/>
    <mergeCell ref="C27:H27"/>
    <mergeCell ref="I27:L27"/>
    <mergeCell ref="N27:S27"/>
    <mergeCell ref="T27:W27"/>
    <mergeCell ref="X27:AC27"/>
    <mergeCell ref="Z19:AG19"/>
    <mergeCell ref="J21:Q21"/>
    <mergeCell ref="Z20:AG20"/>
    <mergeCell ref="Z25:AG25"/>
    <mergeCell ref="AD27:AG27"/>
    <mergeCell ref="AC33:AG33"/>
    <mergeCell ref="AC34:AG34"/>
    <mergeCell ref="AC35:AG35"/>
    <mergeCell ref="AC36:AG36"/>
    <mergeCell ref="N32:R32"/>
    <mergeCell ref="N33:R33"/>
    <mergeCell ref="N34:R34"/>
    <mergeCell ref="N35:R35"/>
    <mergeCell ref="N36:R36"/>
    <mergeCell ref="C45:G45"/>
    <mergeCell ref="S43:W43"/>
    <mergeCell ref="C41:G41"/>
    <mergeCell ref="N41:R41"/>
    <mergeCell ref="X41:AB41"/>
    <mergeCell ref="C42:G42"/>
    <mergeCell ref="N42:R42"/>
    <mergeCell ref="X42:AB42"/>
    <mergeCell ref="X33:AB33"/>
    <mergeCell ref="X34:AB34"/>
    <mergeCell ref="X35:AB35"/>
    <mergeCell ref="X36:AB36"/>
    <mergeCell ref="C40:G40"/>
    <mergeCell ref="N40:R40"/>
    <mergeCell ref="X40:AB40"/>
    <mergeCell ref="S33:W33"/>
    <mergeCell ref="S34:W34"/>
    <mergeCell ref="S35:W35"/>
    <mergeCell ref="S36:W36"/>
    <mergeCell ref="S37:W37"/>
    <mergeCell ref="H39:M39"/>
    <mergeCell ref="H40:M40"/>
    <mergeCell ref="S40:W40"/>
    <mergeCell ref="N39:AG39"/>
    <mergeCell ref="C33:G33"/>
    <mergeCell ref="C34:G34"/>
    <mergeCell ref="C35:G35"/>
    <mergeCell ref="C36:G36"/>
    <mergeCell ref="C37:G37"/>
    <mergeCell ref="N37:R37"/>
    <mergeCell ref="X44:AB44"/>
    <mergeCell ref="C39:G39"/>
    <mergeCell ref="H33:M33"/>
    <mergeCell ref="H34:M34"/>
    <mergeCell ref="H35:M35"/>
    <mergeCell ref="H36:M36"/>
    <mergeCell ref="C43:G43"/>
    <mergeCell ref="N43:R43"/>
    <mergeCell ref="N44:R44"/>
    <mergeCell ref="C44:G44"/>
    <mergeCell ref="S45:W45"/>
    <mergeCell ref="H37:M37"/>
    <mergeCell ref="H45:M45"/>
    <mergeCell ref="X43:AB43"/>
    <mergeCell ref="AC43:AG43"/>
    <mergeCell ref="S44:W44"/>
    <mergeCell ref="H44:M44"/>
    <mergeCell ref="AC44:AG44"/>
    <mergeCell ref="H43:M43"/>
    <mergeCell ref="AC45:AG45"/>
    <mergeCell ref="AC40:AG40"/>
    <mergeCell ref="H41:M41"/>
    <mergeCell ref="S41:W41"/>
    <mergeCell ref="AC41:AG41"/>
    <mergeCell ref="H42:M42"/>
    <mergeCell ref="S42:W42"/>
    <mergeCell ref="AC42:AG42"/>
    <mergeCell ref="AC37:AG37"/>
    <mergeCell ref="N45:R45"/>
    <mergeCell ref="X45:AB45"/>
    <mergeCell ref="X37:AB37"/>
    <mergeCell ref="C47:G47"/>
    <mergeCell ref="H47:M47"/>
    <mergeCell ref="N47:AG47"/>
    <mergeCell ref="C48:G48"/>
    <mergeCell ref="H48:M48"/>
    <mergeCell ref="N48:R48"/>
    <mergeCell ref="S48:W48"/>
    <mergeCell ref="X48:AB48"/>
    <mergeCell ref="AC48:AG48"/>
    <mergeCell ref="AC49:AG49"/>
    <mergeCell ref="C50:G50"/>
    <mergeCell ref="H50:M50"/>
    <mergeCell ref="N50:R50"/>
    <mergeCell ref="S50:W50"/>
    <mergeCell ref="X50:AB50"/>
    <mergeCell ref="AC50:AG50"/>
    <mergeCell ref="C49:G49"/>
    <mergeCell ref="H49:M49"/>
    <mergeCell ref="N49:R49"/>
    <mergeCell ref="S49:W49"/>
    <mergeCell ref="X49:AB49"/>
    <mergeCell ref="AC51:AG51"/>
    <mergeCell ref="C52:G52"/>
    <mergeCell ref="H52:M52"/>
    <mergeCell ref="N52:R52"/>
    <mergeCell ref="S52:W52"/>
    <mergeCell ref="X52:AB52"/>
    <mergeCell ref="AC52:AG52"/>
    <mergeCell ref="C51:G51"/>
    <mergeCell ref="H51:M51"/>
    <mergeCell ref="N51:R51"/>
    <mergeCell ref="S51:W51"/>
    <mergeCell ref="X51:AB51"/>
    <mergeCell ref="AC53:AG53"/>
    <mergeCell ref="C55:G55"/>
    <mergeCell ref="H55:M55"/>
    <mergeCell ref="N55:AG55"/>
    <mergeCell ref="C56:G56"/>
    <mergeCell ref="H56:M56"/>
    <mergeCell ref="N56:R56"/>
    <mergeCell ref="S56:W56"/>
    <mergeCell ref="X56:AB56"/>
    <mergeCell ref="AC56:AG56"/>
    <mergeCell ref="H53:M53"/>
    <mergeCell ref="C53:G53"/>
    <mergeCell ref="N53:R53"/>
    <mergeCell ref="S53:W53"/>
    <mergeCell ref="X53:AB53"/>
    <mergeCell ref="AC57:AG57"/>
    <mergeCell ref="C58:G58"/>
    <mergeCell ref="H58:M58"/>
    <mergeCell ref="N58:R58"/>
    <mergeCell ref="S58:W58"/>
    <mergeCell ref="X58:AB58"/>
    <mergeCell ref="AC58:AG58"/>
    <mergeCell ref="C57:G57"/>
    <mergeCell ref="H57:M57"/>
    <mergeCell ref="N57:R57"/>
    <mergeCell ref="S57:W57"/>
    <mergeCell ref="X57:AB57"/>
    <mergeCell ref="AC59:AG59"/>
    <mergeCell ref="C60:G60"/>
    <mergeCell ref="H60:M60"/>
    <mergeCell ref="N60:R60"/>
    <mergeCell ref="S60:W60"/>
    <mergeCell ref="X60:AB60"/>
    <mergeCell ref="AC60:AG60"/>
    <mergeCell ref="C59:G59"/>
    <mergeCell ref="H59:M59"/>
    <mergeCell ref="N59:R59"/>
    <mergeCell ref="S59:W59"/>
    <mergeCell ref="X59:AB59"/>
    <mergeCell ref="AC61:AG61"/>
    <mergeCell ref="C63:G63"/>
    <mergeCell ref="H63:M63"/>
    <mergeCell ref="N63:AG63"/>
    <mergeCell ref="C64:G64"/>
    <mergeCell ref="H64:M64"/>
    <mergeCell ref="N64:R64"/>
    <mergeCell ref="S64:W64"/>
    <mergeCell ref="X64:AB64"/>
    <mergeCell ref="AC64:AG64"/>
    <mergeCell ref="H61:M61"/>
    <mergeCell ref="C61:G61"/>
    <mergeCell ref="N61:R61"/>
    <mergeCell ref="S61:W61"/>
    <mergeCell ref="X61:AB61"/>
    <mergeCell ref="AC65:AG65"/>
    <mergeCell ref="C66:G66"/>
    <mergeCell ref="H66:M66"/>
    <mergeCell ref="N66:R66"/>
    <mergeCell ref="S66:W66"/>
    <mergeCell ref="X66:AB66"/>
    <mergeCell ref="AC66:AG66"/>
    <mergeCell ref="C65:G65"/>
    <mergeCell ref="H65:M65"/>
    <mergeCell ref="N65:R65"/>
    <mergeCell ref="S65:W65"/>
    <mergeCell ref="X65:AB65"/>
    <mergeCell ref="AC67:AG67"/>
    <mergeCell ref="C68:G68"/>
    <mergeCell ref="H68:M68"/>
    <mergeCell ref="N68:R68"/>
    <mergeCell ref="S68:W68"/>
    <mergeCell ref="X68:AB68"/>
    <mergeCell ref="AC68:AG68"/>
    <mergeCell ref="C67:G67"/>
    <mergeCell ref="H67:M67"/>
    <mergeCell ref="N67:R67"/>
    <mergeCell ref="S67:W67"/>
    <mergeCell ref="X67:AB67"/>
    <mergeCell ref="AC69:AG69"/>
    <mergeCell ref="C71:G71"/>
    <mergeCell ref="H71:M71"/>
    <mergeCell ref="N71:AG71"/>
    <mergeCell ref="C72:G72"/>
    <mergeCell ref="H72:M72"/>
    <mergeCell ref="N72:R72"/>
    <mergeCell ref="S72:W72"/>
    <mergeCell ref="X72:AB72"/>
    <mergeCell ref="AC72:AG72"/>
    <mergeCell ref="H69:M69"/>
    <mergeCell ref="C69:G69"/>
    <mergeCell ref="N69:R69"/>
    <mergeCell ref="S69:W69"/>
    <mergeCell ref="X69:AB69"/>
    <mergeCell ref="AC73:AG73"/>
    <mergeCell ref="C74:G74"/>
    <mergeCell ref="H74:M74"/>
    <mergeCell ref="N74:R74"/>
    <mergeCell ref="S74:W74"/>
    <mergeCell ref="X74:AB74"/>
    <mergeCell ref="AC74:AG74"/>
    <mergeCell ref="C73:G73"/>
    <mergeCell ref="H73:M73"/>
    <mergeCell ref="N73:R73"/>
    <mergeCell ref="S73:W73"/>
    <mergeCell ref="X73:AB73"/>
    <mergeCell ref="AC75:AG75"/>
    <mergeCell ref="C76:G76"/>
    <mergeCell ref="H76:M76"/>
    <mergeCell ref="N76:R76"/>
    <mergeCell ref="S76:W76"/>
    <mergeCell ref="X76:AB76"/>
    <mergeCell ref="AC76:AG76"/>
    <mergeCell ref="C75:G75"/>
    <mergeCell ref="H75:M75"/>
    <mergeCell ref="N75:R75"/>
    <mergeCell ref="S75:W75"/>
    <mergeCell ref="X75:AB75"/>
    <mergeCell ref="AC77:AG77"/>
    <mergeCell ref="C79:G79"/>
    <mergeCell ref="H79:M79"/>
    <mergeCell ref="N79:AG79"/>
    <mergeCell ref="C80:G80"/>
    <mergeCell ref="H80:M80"/>
    <mergeCell ref="N80:R80"/>
    <mergeCell ref="S80:W80"/>
    <mergeCell ref="X80:AB80"/>
    <mergeCell ref="AC80:AG80"/>
    <mergeCell ref="H77:M77"/>
    <mergeCell ref="C77:G77"/>
    <mergeCell ref="N77:R77"/>
    <mergeCell ref="S77:W77"/>
    <mergeCell ref="X77:AB77"/>
    <mergeCell ref="AC81:AG81"/>
    <mergeCell ref="C82:G82"/>
    <mergeCell ref="H82:M82"/>
    <mergeCell ref="N82:R82"/>
    <mergeCell ref="S82:W82"/>
    <mergeCell ref="X82:AB82"/>
    <mergeCell ref="AC82:AG82"/>
    <mergeCell ref="C81:G81"/>
    <mergeCell ref="H81:M81"/>
    <mergeCell ref="N81:R81"/>
    <mergeCell ref="S81:W81"/>
    <mergeCell ref="X81:AB81"/>
    <mergeCell ref="AC83:AG83"/>
    <mergeCell ref="C84:G84"/>
    <mergeCell ref="H84:M84"/>
    <mergeCell ref="N84:R84"/>
    <mergeCell ref="S84:W84"/>
    <mergeCell ref="X84:AB84"/>
    <mergeCell ref="AC84:AG84"/>
    <mergeCell ref="C83:G83"/>
    <mergeCell ref="H83:M83"/>
    <mergeCell ref="N83:R83"/>
    <mergeCell ref="S83:W83"/>
    <mergeCell ref="X83:AB83"/>
    <mergeCell ref="AC85:AG85"/>
    <mergeCell ref="C87:G87"/>
    <mergeCell ref="H87:M87"/>
    <mergeCell ref="N87:AG87"/>
    <mergeCell ref="C88:G88"/>
    <mergeCell ref="H88:M88"/>
    <mergeCell ref="N88:R88"/>
    <mergeCell ref="S88:W88"/>
    <mergeCell ref="X88:AB88"/>
    <mergeCell ref="AC88:AG88"/>
    <mergeCell ref="H85:M85"/>
    <mergeCell ref="C85:G85"/>
    <mergeCell ref="N85:R85"/>
    <mergeCell ref="S85:W85"/>
    <mergeCell ref="X85:AB85"/>
    <mergeCell ref="AC89:AG89"/>
    <mergeCell ref="C90:G90"/>
    <mergeCell ref="H90:M90"/>
    <mergeCell ref="N90:R90"/>
    <mergeCell ref="S90:W90"/>
    <mergeCell ref="X90:AB90"/>
    <mergeCell ref="AC90:AG90"/>
    <mergeCell ref="C89:G89"/>
    <mergeCell ref="H89:M89"/>
    <mergeCell ref="N89:R89"/>
    <mergeCell ref="S89:W89"/>
    <mergeCell ref="X89:AB89"/>
    <mergeCell ref="AC91:AG91"/>
    <mergeCell ref="C92:G92"/>
    <mergeCell ref="H92:M92"/>
    <mergeCell ref="N92:R92"/>
    <mergeCell ref="S92:W92"/>
    <mergeCell ref="X92:AB92"/>
    <mergeCell ref="AC92:AG92"/>
    <mergeCell ref="C91:G91"/>
    <mergeCell ref="H91:M91"/>
    <mergeCell ref="N91:R91"/>
    <mergeCell ref="S91:W91"/>
    <mergeCell ref="X91:AB91"/>
    <mergeCell ref="AC93:AG93"/>
    <mergeCell ref="C95:G95"/>
    <mergeCell ref="H95:M95"/>
    <mergeCell ref="N95:AG95"/>
    <mergeCell ref="C96:G96"/>
    <mergeCell ref="H96:M96"/>
    <mergeCell ref="N96:R96"/>
    <mergeCell ref="S96:W96"/>
    <mergeCell ref="X96:AB96"/>
    <mergeCell ref="AC96:AG96"/>
    <mergeCell ref="H93:M93"/>
    <mergeCell ref="C93:G93"/>
    <mergeCell ref="N93:R93"/>
    <mergeCell ref="S93:W93"/>
    <mergeCell ref="X93:AB93"/>
    <mergeCell ref="AC97:AG97"/>
    <mergeCell ref="C98:G98"/>
    <mergeCell ref="H98:M98"/>
    <mergeCell ref="N98:R98"/>
    <mergeCell ref="S98:W98"/>
    <mergeCell ref="X98:AB98"/>
    <mergeCell ref="AC98:AG98"/>
    <mergeCell ref="C97:G97"/>
    <mergeCell ref="H97:M97"/>
    <mergeCell ref="N97:R97"/>
    <mergeCell ref="S97:W97"/>
    <mergeCell ref="X97:AB97"/>
    <mergeCell ref="AC99:AG99"/>
    <mergeCell ref="C100:G100"/>
    <mergeCell ref="H100:M100"/>
    <mergeCell ref="N100:R100"/>
    <mergeCell ref="S100:W100"/>
    <mergeCell ref="X100:AB100"/>
    <mergeCell ref="AC100:AG100"/>
    <mergeCell ref="C99:G99"/>
    <mergeCell ref="H99:M99"/>
    <mergeCell ref="N99:R99"/>
    <mergeCell ref="S99:W99"/>
    <mergeCell ref="X99:AB99"/>
    <mergeCell ref="AC101:AG101"/>
    <mergeCell ref="C103:G103"/>
    <mergeCell ref="H103:M103"/>
    <mergeCell ref="N103:AG103"/>
    <mergeCell ref="C104:G104"/>
    <mergeCell ref="H104:M104"/>
    <mergeCell ref="N104:R104"/>
    <mergeCell ref="S104:W104"/>
    <mergeCell ref="X104:AB104"/>
    <mergeCell ref="AC104:AG104"/>
    <mergeCell ref="H101:M101"/>
    <mergeCell ref="C101:G101"/>
    <mergeCell ref="N101:R101"/>
    <mergeCell ref="S101:W101"/>
    <mergeCell ref="X101:AB101"/>
    <mergeCell ref="AC105:AG105"/>
    <mergeCell ref="C106:G106"/>
    <mergeCell ref="H106:M106"/>
    <mergeCell ref="N106:R106"/>
    <mergeCell ref="S106:W106"/>
    <mergeCell ref="X106:AB106"/>
    <mergeCell ref="AC106:AG106"/>
    <mergeCell ref="C105:G105"/>
    <mergeCell ref="H105:M105"/>
    <mergeCell ref="N105:R105"/>
    <mergeCell ref="S105:W105"/>
    <mergeCell ref="X105:AB105"/>
    <mergeCell ref="AC107:AG107"/>
    <mergeCell ref="C108:G108"/>
    <mergeCell ref="H108:M108"/>
    <mergeCell ref="N108:R108"/>
    <mergeCell ref="S108:W108"/>
    <mergeCell ref="X108:AB108"/>
    <mergeCell ref="AC108:AG108"/>
    <mergeCell ref="C107:G107"/>
    <mergeCell ref="H107:M107"/>
    <mergeCell ref="N107:R107"/>
    <mergeCell ref="S107:W107"/>
    <mergeCell ref="X107:AB107"/>
    <mergeCell ref="AC109:AG109"/>
    <mergeCell ref="C111:G111"/>
    <mergeCell ref="H111:M111"/>
    <mergeCell ref="N111:AG111"/>
    <mergeCell ref="C112:G112"/>
    <mergeCell ref="H112:M112"/>
    <mergeCell ref="N112:R112"/>
    <mergeCell ref="S112:W112"/>
    <mergeCell ref="X112:AB112"/>
    <mergeCell ref="AC112:AG112"/>
    <mergeCell ref="H109:M109"/>
    <mergeCell ref="C109:G109"/>
    <mergeCell ref="N109:R109"/>
    <mergeCell ref="S109:W109"/>
    <mergeCell ref="X109:AB109"/>
    <mergeCell ref="AC113:AG113"/>
    <mergeCell ref="C114:G114"/>
    <mergeCell ref="H114:M114"/>
    <mergeCell ref="N114:R114"/>
    <mergeCell ref="S114:W114"/>
    <mergeCell ref="X114:AB114"/>
    <mergeCell ref="AC114:AG114"/>
    <mergeCell ref="C113:G113"/>
    <mergeCell ref="H113:M113"/>
    <mergeCell ref="N113:R113"/>
    <mergeCell ref="S113:W113"/>
    <mergeCell ref="X113:AB113"/>
    <mergeCell ref="AC115:AG115"/>
    <mergeCell ref="C116:G116"/>
    <mergeCell ref="H116:M116"/>
    <mergeCell ref="N116:R116"/>
    <mergeCell ref="S116:W116"/>
    <mergeCell ref="X116:AB116"/>
    <mergeCell ref="AC116:AG116"/>
    <mergeCell ref="C115:G115"/>
    <mergeCell ref="H115:M115"/>
    <mergeCell ref="N115:R115"/>
    <mergeCell ref="S115:W115"/>
    <mergeCell ref="X115:AB115"/>
    <mergeCell ref="AC117:AG117"/>
    <mergeCell ref="C119:G119"/>
    <mergeCell ref="H119:M119"/>
    <mergeCell ref="N119:AG119"/>
    <mergeCell ref="C120:G120"/>
    <mergeCell ref="H120:M120"/>
    <mergeCell ref="N120:R120"/>
    <mergeCell ref="S120:W120"/>
    <mergeCell ref="X120:AB120"/>
    <mergeCell ref="AC120:AG120"/>
    <mergeCell ref="H117:M117"/>
    <mergeCell ref="C117:G117"/>
    <mergeCell ref="N117:R117"/>
    <mergeCell ref="S117:W117"/>
    <mergeCell ref="X117:AB117"/>
    <mergeCell ref="AC121:AG121"/>
    <mergeCell ref="C122:G122"/>
    <mergeCell ref="H122:M122"/>
    <mergeCell ref="N122:R122"/>
    <mergeCell ref="S122:W122"/>
    <mergeCell ref="X122:AB122"/>
    <mergeCell ref="AC122:AG122"/>
    <mergeCell ref="C121:G121"/>
    <mergeCell ref="H121:M121"/>
    <mergeCell ref="N121:R121"/>
    <mergeCell ref="S121:W121"/>
    <mergeCell ref="X121:AB121"/>
    <mergeCell ref="AC123:AG123"/>
    <mergeCell ref="C124:G124"/>
    <mergeCell ref="H124:M124"/>
    <mergeCell ref="N124:R124"/>
    <mergeCell ref="S124:W124"/>
    <mergeCell ref="X124:AB124"/>
    <mergeCell ref="AC124:AG124"/>
    <mergeCell ref="C123:G123"/>
    <mergeCell ref="H123:M123"/>
    <mergeCell ref="N123:R123"/>
    <mergeCell ref="S123:W123"/>
    <mergeCell ref="X123:AB123"/>
    <mergeCell ref="AC125:AG125"/>
    <mergeCell ref="C127:G127"/>
    <mergeCell ref="H127:M127"/>
    <mergeCell ref="N127:AG127"/>
    <mergeCell ref="C128:G128"/>
    <mergeCell ref="H128:M128"/>
    <mergeCell ref="N128:R128"/>
    <mergeCell ref="S128:W128"/>
    <mergeCell ref="X128:AB128"/>
    <mergeCell ref="AC128:AG128"/>
    <mergeCell ref="H125:M125"/>
    <mergeCell ref="C125:G125"/>
    <mergeCell ref="N125:R125"/>
    <mergeCell ref="S125:W125"/>
    <mergeCell ref="X125:AB125"/>
    <mergeCell ref="AC129:AG129"/>
    <mergeCell ref="C130:G130"/>
    <mergeCell ref="H130:M130"/>
    <mergeCell ref="N130:R130"/>
    <mergeCell ref="S130:W130"/>
    <mergeCell ref="X130:AB130"/>
    <mergeCell ref="AC130:AG130"/>
    <mergeCell ref="C129:G129"/>
    <mergeCell ref="H129:M129"/>
    <mergeCell ref="N129:R129"/>
    <mergeCell ref="S129:W129"/>
    <mergeCell ref="X129:AB129"/>
    <mergeCell ref="AC131:AG131"/>
    <mergeCell ref="C132:G132"/>
    <mergeCell ref="H132:M132"/>
    <mergeCell ref="N132:R132"/>
    <mergeCell ref="S132:W132"/>
    <mergeCell ref="X132:AB132"/>
    <mergeCell ref="AC132:AG132"/>
    <mergeCell ref="C131:G131"/>
    <mergeCell ref="H131:M131"/>
    <mergeCell ref="N131:R131"/>
    <mergeCell ref="S131:W131"/>
    <mergeCell ref="X131:AB131"/>
    <mergeCell ref="AC133:AG133"/>
    <mergeCell ref="C135:G135"/>
    <mergeCell ref="H135:M135"/>
    <mergeCell ref="N135:AG135"/>
    <mergeCell ref="C136:G136"/>
    <mergeCell ref="H136:M136"/>
    <mergeCell ref="N136:R136"/>
    <mergeCell ref="S136:W136"/>
    <mergeCell ref="X136:AB136"/>
    <mergeCell ref="AC136:AG136"/>
    <mergeCell ref="H133:M133"/>
    <mergeCell ref="C133:G133"/>
    <mergeCell ref="N133:R133"/>
    <mergeCell ref="S133:W133"/>
    <mergeCell ref="X133:AB133"/>
    <mergeCell ref="AC137:AG137"/>
    <mergeCell ref="C138:G138"/>
    <mergeCell ref="H138:M138"/>
    <mergeCell ref="N138:R138"/>
    <mergeCell ref="S138:W138"/>
    <mergeCell ref="X138:AB138"/>
    <mergeCell ref="AC138:AG138"/>
    <mergeCell ref="C137:G137"/>
    <mergeCell ref="H137:M137"/>
    <mergeCell ref="N137:R137"/>
    <mergeCell ref="S137:W137"/>
    <mergeCell ref="X137:AB137"/>
    <mergeCell ref="AC139:AG139"/>
    <mergeCell ref="C140:G140"/>
    <mergeCell ref="H140:M140"/>
    <mergeCell ref="N140:R140"/>
    <mergeCell ref="S140:W140"/>
    <mergeCell ref="X140:AB140"/>
    <mergeCell ref="AC140:AG140"/>
    <mergeCell ref="C139:G139"/>
    <mergeCell ref="H139:M139"/>
    <mergeCell ref="N139:R139"/>
    <mergeCell ref="S139:W139"/>
    <mergeCell ref="X139:AB139"/>
    <mergeCell ref="AC141:AG141"/>
    <mergeCell ref="C143:G143"/>
    <mergeCell ref="H143:M143"/>
    <mergeCell ref="N143:AG143"/>
    <mergeCell ref="C144:G144"/>
    <mergeCell ref="H144:M144"/>
    <mergeCell ref="N144:R144"/>
    <mergeCell ref="S144:W144"/>
    <mergeCell ref="X144:AB144"/>
    <mergeCell ref="AC144:AG144"/>
    <mergeCell ref="H141:M141"/>
    <mergeCell ref="C141:G141"/>
    <mergeCell ref="N141:R141"/>
    <mergeCell ref="S141:W141"/>
    <mergeCell ref="X141:AB141"/>
    <mergeCell ref="AC145:AG145"/>
    <mergeCell ref="C146:G146"/>
    <mergeCell ref="H146:M146"/>
    <mergeCell ref="N146:R146"/>
    <mergeCell ref="S146:W146"/>
    <mergeCell ref="X146:AB146"/>
    <mergeCell ref="AC146:AG146"/>
    <mergeCell ref="C145:G145"/>
    <mergeCell ref="H145:M145"/>
    <mergeCell ref="N145:R145"/>
    <mergeCell ref="S145:W145"/>
    <mergeCell ref="X145:AB145"/>
    <mergeCell ref="AC147:AG147"/>
    <mergeCell ref="C148:G148"/>
    <mergeCell ref="H148:M148"/>
    <mergeCell ref="N148:R148"/>
    <mergeCell ref="S148:W148"/>
    <mergeCell ref="X148:AB148"/>
    <mergeCell ref="AC148:AG148"/>
    <mergeCell ref="C147:G147"/>
    <mergeCell ref="H147:M147"/>
    <mergeCell ref="N147:R147"/>
    <mergeCell ref="S147:W147"/>
    <mergeCell ref="X147:AB147"/>
    <mergeCell ref="AC149:AG149"/>
    <mergeCell ref="C151:G151"/>
    <mergeCell ref="H151:M151"/>
    <mergeCell ref="N151:AG151"/>
    <mergeCell ref="C152:G152"/>
    <mergeCell ref="H152:M152"/>
    <mergeCell ref="N152:R152"/>
    <mergeCell ref="S152:W152"/>
    <mergeCell ref="X152:AB152"/>
    <mergeCell ref="AC152:AG152"/>
    <mergeCell ref="H149:M149"/>
    <mergeCell ref="C149:G149"/>
    <mergeCell ref="N149:R149"/>
    <mergeCell ref="S149:W149"/>
    <mergeCell ref="X149:AB149"/>
    <mergeCell ref="AC153:AG153"/>
    <mergeCell ref="C154:G154"/>
    <mergeCell ref="H154:M154"/>
    <mergeCell ref="N154:R154"/>
    <mergeCell ref="S154:W154"/>
    <mergeCell ref="X154:AB154"/>
    <mergeCell ref="AC154:AG154"/>
    <mergeCell ref="C153:G153"/>
    <mergeCell ref="H153:M153"/>
    <mergeCell ref="N153:R153"/>
    <mergeCell ref="S153:W153"/>
    <mergeCell ref="X153:AB153"/>
    <mergeCell ref="AC155:AG155"/>
    <mergeCell ref="C156:G156"/>
    <mergeCell ref="H156:M156"/>
    <mergeCell ref="N156:R156"/>
    <mergeCell ref="S156:W156"/>
    <mergeCell ref="X156:AB156"/>
    <mergeCell ref="AC156:AG156"/>
    <mergeCell ref="C155:G155"/>
    <mergeCell ref="H155:M155"/>
    <mergeCell ref="N155:R155"/>
    <mergeCell ref="S155:W155"/>
    <mergeCell ref="X155:AB155"/>
    <mergeCell ref="AC157:AG157"/>
    <mergeCell ref="C159:G159"/>
    <mergeCell ref="H159:M159"/>
    <mergeCell ref="N159:AG159"/>
    <mergeCell ref="C160:G160"/>
    <mergeCell ref="H160:M160"/>
    <mergeCell ref="N160:R160"/>
    <mergeCell ref="S160:W160"/>
    <mergeCell ref="X160:AB160"/>
    <mergeCell ref="AC160:AG160"/>
    <mergeCell ref="H157:M157"/>
    <mergeCell ref="C157:G157"/>
    <mergeCell ref="N157:R157"/>
    <mergeCell ref="S157:W157"/>
    <mergeCell ref="X157:AB157"/>
    <mergeCell ref="AC161:AG161"/>
    <mergeCell ref="C162:G162"/>
    <mergeCell ref="H162:M162"/>
    <mergeCell ref="N162:R162"/>
    <mergeCell ref="S162:W162"/>
    <mergeCell ref="X162:AB162"/>
    <mergeCell ref="AC162:AG162"/>
    <mergeCell ref="C161:G161"/>
    <mergeCell ref="H161:M161"/>
    <mergeCell ref="N161:R161"/>
    <mergeCell ref="S161:W161"/>
    <mergeCell ref="X161:AB161"/>
    <mergeCell ref="AC163:AG163"/>
    <mergeCell ref="C164:G164"/>
    <mergeCell ref="H164:M164"/>
    <mergeCell ref="N164:R164"/>
    <mergeCell ref="S164:W164"/>
    <mergeCell ref="X164:AB164"/>
    <mergeCell ref="AC164:AG164"/>
    <mergeCell ref="C163:G163"/>
    <mergeCell ref="H163:M163"/>
    <mergeCell ref="N163:R163"/>
    <mergeCell ref="S163:W163"/>
    <mergeCell ref="X163:AB163"/>
    <mergeCell ref="AC165:AG165"/>
    <mergeCell ref="C167:G167"/>
    <mergeCell ref="H167:M167"/>
    <mergeCell ref="N167:AG167"/>
    <mergeCell ref="C168:G168"/>
    <mergeCell ref="H168:M168"/>
    <mergeCell ref="N168:R168"/>
    <mergeCell ref="S168:W168"/>
    <mergeCell ref="X168:AB168"/>
    <mergeCell ref="AC168:AG168"/>
    <mergeCell ref="H165:M165"/>
    <mergeCell ref="C165:G165"/>
    <mergeCell ref="N165:R165"/>
    <mergeCell ref="S165:W165"/>
    <mergeCell ref="X165:AB165"/>
    <mergeCell ref="AC169:AG169"/>
    <mergeCell ref="C170:G170"/>
    <mergeCell ref="H170:M170"/>
    <mergeCell ref="N170:R170"/>
    <mergeCell ref="S170:W170"/>
    <mergeCell ref="X170:AB170"/>
    <mergeCell ref="AC170:AG170"/>
    <mergeCell ref="C169:G169"/>
    <mergeCell ref="H169:M169"/>
    <mergeCell ref="N169:R169"/>
    <mergeCell ref="S169:W169"/>
    <mergeCell ref="X169:AB169"/>
    <mergeCell ref="AC171:AG171"/>
    <mergeCell ref="C172:G172"/>
    <mergeCell ref="H172:M172"/>
    <mergeCell ref="N172:R172"/>
    <mergeCell ref="S172:W172"/>
    <mergeCell ref="X172:AB172"/>
    <mergeCell ref="AC172:AG172"/>
    <mergeCell ref="C171:G171"/>
    <mergeCell ref="H171:M171"/>
    <mergeCell ref="N171:R171"/>
    <mergeCell ref="S171:W171"/>
    <mergeCell ref="X171:AB171"/>
    <mergeCell ref="AC173:AG173"/>
    <mergeCell ref="C175:G175"/>
    <mergeCell ref="H175:M175"/>
    <mergeCell ref="N175:AG175"/>
    <mergeCell ref="C176:G176"/>
    <mergeCell ref="H176:M176"/>
    <mergeCell ref="N176:R176"/>
    <mergeCell ref="S176:W176"/>
    <mergeCell ref="X176:AB176"/>
    <mergeCell ref="AC176:AG176"/>
    <mergeCell ref="H173:M173"/>
    <mergeCell ref="C173:G173"/>
    <mergeCell ref="N173:R173"/>
    <mergeCell ref="S173:W173"/>
    <mergeCell ref="X173:AB173"/>
    <mergeCell ref="AC177:AG177"/>
    <mergeCell ref="C178:G178"/>
    <mergeCell ref="H178:M178"/>
    <mergeCell ref="N178:R178"/>
    <mergeCell ref="S178:W178"/>
    <mergeCell ref="X178:AB178"/>
    <mergeCell ref="AC178:AG178"/>
    <mergeCell ref="C177:G177"/>
    <mergeCell ref="H177:M177"/>
    <mergeCell ref="N177:R177"/>
    <mergeCell ref="S177:W177"/>
    <mergeCell ref="X177:AB177"/>
    <mergeCell ref="AC179:AG179"/>
    <mergeCell ref="C180:G180"/>
    <mergeCell ref="H180:M180"/>
    <mergeCell ref="N180:R180"/>
    <mergeCell ref="S180:W180"/>
    <mergeCell ref="X180:AB180"/>
    <mergeCell ref="AC180:AG180"/>
    <mergeCell ref="C179:G179"/>
    <mergeCell ref="H179:M179"/>
    <mergeCell ref="N179:R179"/>
    <mergeCell ref="S179:W179"/>
    <mergeCell ref="X179:AB179"/>
    <mergeCell ref="AC181:AG181"/>
    <mergeCell ref="C183:G183"/>
    <mergeCell ref="H183:M183"/>
    <mergeCell ref="N183:AG183"/>
    <mergeCell ref="C184:G184"/>
    <mergeCell ref="H184:M184"/>
    <mergeCell ref="N184:R184"/>
    <mergeCell ref="S184:W184"/>
    <mergeCell ref="X184:AB184"/>
    <mergeCell ref="AC184:AG184"/>
    <mergeCell ref="H181:M181"/>
    <mergeCell ref="C181:G181"/>
    <mergeCell ref="N181:R181"/>
    <mergeCell ref="S181:W181"/>
    <mergeCell ref="X181:AB181"/>
    <mergeCell ref="AC185:AG185"/>
    <mergeCell ref="C186:G186"/>
    <mergeCell ref="H186:M186"/>
    <mergeCell ref="N186:R186"/>
    <mergeCell ref="S186:W186"/>
    <mergeCell ref="X186:AB186"/>
    <mergeCell ref="AC186:AG186"/>
    <mergeCell ref="C185:G185"/>
    <mergeCell ref="H185:M185"/>
    <mergeCell ref="N185:R185"/>
    <mergeCell ref="S185:W185"/>
    <mergeCell ref="X185:AB185"/>
    <mergeCell ref="H188:M188"/>
    <mergeCell ref="N188:R188"/>
    <mergeCell ref="S188:W188"/>
    <mergeCell ref="X188:AB188"/>
    <mergeCell ref="AC188:AG188"/>
    <mergeCell ref="C187:G187"/>
    <mergeCell ref="H187:M187"/>
    <mergeCell ref="N187:R187"/>
    <mergeCell ref="S187:W187"/>
    <mergeCell ref="X187:AB187"/>
    <mergeCell ref="S22:Y22"/>
    <mergeCell ref="Z22:AG22"/>
    <mergeCell ref="AC189:AG189"/>
    <mergeCell ref="C19:I19"/>
    <mergeCell ref="C25:I25"/>
    <mergeCell ref="S21:Y21"/>
    <mergeCell ref="C20:I20"/>
    <mergeCell ref="C22:I22"/>
    <mergeCell ref="S19:Y19"/>
    <mergeCell ref="C21:I21"/>
    <mergeCell ref="S20:Y20"/>
    <mergeCell ref="S25:Y25"/>
    <mergeCell ref="J19:Q19"/>
    <mergeCell ref="J25:Q25"/>
    <mergeCell ref="Z21:AG21"/>
    <mergeCell ref="J20:Q20"/>
    <mergeCell ref="J22:Q22"/>
    <mergeCell ref="C189:G189"/>
    <mergeCell ref="N189:R189"/>
    <mergeCell ref="S189:W189"/>
    <mergeCell ref="X189:AB189"/>
    <mergeCell ref="H189:M189"/>
    <mergeCell ref="AC187:AG187"/>
    <mergeCell ref="C188:G188"/>
  </mergeCells>
  <conditionalFormatting sqref="S34:W34 AC34:AG34">
    <cfRule type="expression" dxfId="22" priority="24">
      <formula>$H$32="Primary Residence"</formula>
    </cfRule>
  </conditionalFormatting>
  <conditionalFormatting sqref="S42:W42 AC42:AG42">
    <cfRule type="expression" dxfId="21" priority="23">
      <formula>$H$40="Primary Residence"</formula>
    </cfRule>
  </conditionalFormatting>
  <conditionalFormatting sqref="S50:W50 AC50:AG50">
    <cfRule type="expression" dxfId="20" priority="22">
      <formula>$H$48="Primary Residence"</formula>
    </cfRule>
  </conditionalFormatting>
  <conditionalFormatting sqref="S58:W58 AC58:AG58">
    <cfRule type="expression" dxfId="19" priority="21">
      <formula>$H$56="Primary Residence"</formula>
    </cfRule>
  </conditionalFormatting>
  <conditionalFormatting sqref="S66:W66 AC66:AG66">
    <cfRule type="expression" dxfId="18" priority="19">
      <formula>$H$64="Primary Residence"</formula>
    </cfRule>
  </conditionalFormatting>
  <conditionalFormatting sqref="S74:W74 AC74:AG74">
    <cfRule type="expression" dxfId="17" priority="18">
      <formula>$H$72="Primary Residence"</formula>
    </cfRule>
  </conditionalFormatting>
  <conditionalFormatting sqref="AC82:AG82 S82:W82">
    <cfRule type="expression" dxfId="16" priority="17">
      <formula>$H$80="Primary Residence"</formula>
    </cfRule>
  </conditionalFormatting>
  <conditionalFormatting sqref="S90:W90 AC90:AG90">
    <cfRule type="expression" dxfId="15" priority="16">
      <formula>$H$88="Primary Residence"</formula>
    </cfRule>
  </conditionalFormatting>
  <conditionalFormatting sqref="S98:W98 AC98:AG98">
    <cfRule type="expression" dxfId="14" priority="15">
      <formula>$H$96="Primary Residence"</formula>
    </cfRule>
  </conditionalFormatting>
  <conditionalFormatting sqref="S106:W106 AC106:AG106">
    <cfRule type="expression" dxfId="13" priority="14">
      <formula>$H$104="Primary Residence"</formula>
    </cfRule>
  </conditionalFormatting>
  <conditionalFormatting sqref="AC114:AG114 S114:W114">
    <cfRule type="expression" dxfId="12" priority="13">
      <formula>$H$112="Primary Residence"</formula>
    </cfRule>
  </conditionalFormatting>
  <conditionalFormatting sqref="S122:W122 AC122:AG122">
    <cfRule type="expression" dxfId="11" priority="12">
      <formula>$H$120="Primary Residence"</formula>
    </cfRule>
  </conditionalFormatting>
  <conditionalFormatting sqref="AC130:AG130 S130:W130">
    <cfRule type="expression" dxfId="10" priority="11">
      <formula>$H$128="Primary Residence"</formula>
    </cfRule>
  </conditionalFormatting>
  <conditionalFormatting sqref="AC138:AG138 S138:W138">
    <cfRule type="expression" dxfId="9" priority="10">
      <formula>$H$136="Primary Residence"</formula>
    </cfRule>
  </conditionalFormatting>
  <conditionalFormatting sqref="AC146:AG146 S146:W146">
    <cfRule type="expression" dxfId="8" priority="9">
      <formula>$H$144="Primary Residence"</formula>
    </cfRule>
  </conditionalFormatting>
  <conditionalFormatting sqref="S154:W154 AC154:AG154">
    <cfRule type="expression" dxfId="7" priority="8">
      <formula>$H$152="Primary Residence"</formula>
    </cfRule>
  </conditionalFormatting>
  <conditionalFormatting sqref="AC162:AG162 S162:W162">
    <cfRule type="expression" dxfId="6" priority="7">
      <formula>$H$160="Primary Residence"</formula>
    </cfRule>
  </conditionalFormatting>
  <conditionalFormatting sqref="AC170:AG170 S170:W170">
    <cfRule type="expression" dxfId="5" priority="6">
      <formula>$H$168="Primary Residence"</formula>
    </cfRule>
  </conditionalFormatting>
  <conditionalFormatting sqref="AC178:AG178 S178:W178">
    <cfRule type="expression" dxfId="4" priority="5">
      <formula>$H$176="Primary Residence"</formula>
    </cfRule>
  </conditionalFormatting>
  <conditionalFormatting sqref="AC186:AG186 S186:W186">
    <cfRule type="expression" dxfId="3" priority="4">
      <formula>$H$184="Primary Residence"</formula>
    </cfRule>
  </conditionalFormatting>
  <conditionalFormatting sqref="J22:Q22">
    <cfRule type="cellIs" dxfId="2" priority="3" operator="greaterThan">
      <formula>1</formula>
    </cfRule>
  </conditionalFormatting>
  <conditionalFormatting sqref="J23:Q23">
    <cfRule type="expression" dxfId="1" priority="1">
      <formula>ABS($J$23)&gt;$J$19</formula>
    </cfRule>
  </conditionalFormatting>
  <dataValidations count="3">
    <dataValidation type="list" allowBlank="1" showInputMessage="1" showErrorMessage="1" sqref="H37 H141 H149 H157 H165 H173 H181 H45 H53 H61 H69 H77 H85 H93 H101 H109 H117 H125 H133 H189" xr:uid="{69DFAEDC-08E9-42CD-AE26-653E05EF6C54}">
      <formula1>"12,26,52"</formula1>
    </dataValidation>
    <dataValidation type="list" allowBlank="1" showInputMessage="1" showErrorMessage="1" sqref="H36:M36 H164:M164 H172:M172 H180:M180 H44:M44 H52:M52 H60:M60 H68:M68 H76:M76 H84:M84 H92:M92 H100:M100 H108:M108 H116:M116 H124:M124 H132:M132 H140:M140 H148:M148 H156:M156 H188:M188" xr:uid="{466366FD-7509-46D3-A21E-3F96601AE152}">
      <formula1>"P&amp;I,Interest Only"</formula1>
    </dataValidation>
    <dataValidation type="list" allowBlank="1" showInputMessage="1" showErrorMessage="1" sqref="H32:M32 H40:M40 H48:M48 H56:M56 H64:M64 H72:M72 H80:M80 H176:M176 H88:M88 H96:M96 H104:M104 H120:M120 H112:M112 H128:M128 H136:M136 H144:M144 H152:M152 H160:M160 H168:M168 H184:M184" xr:uid="{288EC479-659B-4994-8DAA-0D04FAB39FD7}">
      <formula1>"Primary Residence, Investment Property, Line of Credit"</formula1>
    </dataValidation>
  </dataValidations>
  <pageMargins left="0.39370078740157483" right="0.39370078740157483" top="0.39370078740157483" bottom="0.39370078740157483" header="0.31496062992125984" footer="0.31496062992125984"/>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5176-4E3B-469F-B72E-4F7813821A2E}">
  <dimension ref="A1:BP402"/>
  <sheetViews>
    <sheetView zoomScaleNormal="100" workbookViewId="0">
      <selection activeCell="A90" sqref="A90"/>
    </sheetView>
  </sheetViews>
  <sheetFormatPr defaultColWidth="9" defaultRowHeight="13.8" x14ac:dyDescent="0.25"/>
  <cols>
    <col min="1" max="1" width="2.19921875" customWidth="1"/>
    <col min="2" max="22" width="2.5" customWidth="1"/>
    <col min="23" max="23" width="2.69921875" customWidth="1"/>
    <col min="24" max="32" width="2.5" customWidth="1"/>
    <col min="33" max="33" width="2.69921875" customWidth="1"/>
    <col min="34" max="34" width="2.5" customWidth="1"/>
    <col min="35" max="35" width="2.19921875" customWidth="1"/>
    <col min="36" max="36" width="3.19921875" customWidth="1"/>
    <col min="37" max="51" width="10.19921875" customWidth="1"/>
  </cols>
  <sheetData>
    <row r="1" spans="1:68" ht="15" thickTop="1" thickBot="1" x14ac:dyDescent="0.3">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3"/>
      <c r="AR1" s="44"/>
      <c r="AS1" s="44"/>
      <c r="AT1" s="44"/>
      <c r="AU1" s="44"/>
      <c r="AV1" s="44"/>
      <c r="AW1" s="44"/>
      <c r="AX1" s="44"/>
      <c r="AY1" s="44"/>
      <c r="AZ1" s="44"/>
      <c r="BA1" s="44"/>
      <c r="BB1" s="44"/>
      <c r="BC1" s="44"/>
      <c r="BD1" s="44"/>
      <c r="BE1" s="44"/>
      <c r="BF1" s="44"/>
      <c r="BG1" s="44"/>
      <c r="BH1" s="44"/>
      <c r="BI1" s="44"/>
      <c r="BJ1" s="44"/>
      <c r="BK1" s="44"/>
      <c r="BL1" s="44"/>
      <c r="BM1" s="44"/>
      <c r="BN1" s="44"/>
      <c r="BO1" s="44"/>
      <c r="BP1" s="44"/>
    </row>
    <row r="2" spans="1:68" ht="17.25" customHeight="1" thickTop="1" x14ac:dyDescent="0.25">
      <c r="A2" s="41"/>
      <c r="B2" s="42"/>
      <c r="C2" s="42"/>
      <c r="D2" s="42"/>
      <c r="E2" s="42"/>
      <c r="F2" s="42"/>
      <c r="G2" s="42"/>
      <c r="H2" s="42"/>
      <c r="I2" s="42"/>
      <c r="J2" s="42"/>
      <c r="K2" s="42"/>
      <c r="L2" s="42"/>
      <c r="M2" s="42"/>
      <c r="N2" s="42"/>
      <c r="O2" s="42"/>
      <c r="P2" s="42"/>
      <c r="Q2" s="42"/>
      <c r="R2" s="128" t="s">
        <v>76</v>
      </c>
      <c r="S2" s="128"/>
      <c r="T2" s="128"/>
      <c r="U2" s="128"/>
      <c r="V2" s="128"/>
      <c r="W2" s="128"/>
      <c r="X2" s="128"/>
      <c r="Y2" s="128"/>
      <c r="Z2" s="128"/>
      <c r="AA2" s="128"/>
      <c r="AB2" s="128"/>
      <c r="AC2" s="128"/>
      <c r="AD2" s="128"/>
      <c r="AE2" s="128"/>
      <c r="AF2" s="128"/>
      <c r="AG2" s="128"/>
      <c r="AH2" s="128"/>
      <c r="AI2" s="43"/>
      <c r="AL2" s="44"/>
      <c r="AM2" s="44"/>
      <c r="AN2" s="44"/>
      <c r="AO2" s="44"/>
      <c r="AP2" s="44"/>
      <c r="AQ2" s="44"/>
      <c r="AR2" s="45"/>
      <c r="AS2" s="45"/>
      <c r="AT2" s="45"/>
      <c r="AU2" s="45"/>
      <c r="AV2" s="45"/>
    </row>
    <row r="3" spans="1:68" ht="16.5" customHeight="1" x14ac:dyDescent="0.25">
      <c r="A3" s="46"/>
      <c r="B3" s="47"/>
      <c r="C3" s="47"/>
      <c r="D3" s="47"/>
      <c r="E3" s="47"/>
      <c r="F3" s="47"/>
      <c r="G3" s="47"/>
      <c r="H3" s="47"/>
      <c r="I3" s="47"/>
      <c r="J3" s="47"/>
      <c r="K3" s="47"/>
      <c r="L3" s="47"/>
      <c r="M3" s="47"/>
      <c r="N3" s="47"/>
      <c r="O3" s="47"/>
      <c r="P3" s="47"/>
      <c r="Q3" s="47"/>
      <c r="R3" s="129"/>
      <c r="S3" s="129"/>
      <c r="T3" s="129"/>
      <c r="U3" s="129"/>
      <c r="V3" s="129"/>
      <c r="W3" s="129"/>
      <c r="X3" s="129"/>
      <c r="Y3" s="129"/>
      <c r="Z3" s="129"/>
      <c r="AA3" s="129"/>
      <c r="AB3" s="129"/>
      <c r="AC3" s="129"/>
      <c r="AD3" s="129"/>
      <c r="AE3" s="129"/>
      <c r="AF3" s="129"/>
      <c r="AG3" s="129"/>
      <c r="AH3" s="129"/>
      <c r="AI3" s="48"/>
      <c r="AL3" s="49"/>
      <c r="AM3" s="49"/>
      <c r="AN3" s="49"/>
      <c r="AO3" s="49"/>
      <c r="AP3" s="49"/>
      <c r="AQ3" s="49"/>
      <c r="AR3" s="45"/>
      <c r="AS3" s="45"/>
      <c r="AT3" s="45"/>
      <c r="AU3" s="45"/>
      <c r="AV3" s="45"/>
    </row>
    <row r="4" spans="1:68" ht="16.5" customHeight="1" x14ac:dyDescent="0.25">
      <c r="A4" s="46"/>
      <c r="B4" s="47"/>
      <c r="C4" s="47"/>
      <c r="D4" s="47"/>
      <c r="E4" s="47"/>
      <c r="F4" s="47"/>
      <c r="G4" s="47"/>
      <c r="H4" s="47"/>
      <c r="I4" s="47"/>
      <c r="J4" s="47"/>
      <c r="K4" s="47"/>
      <c r="L4" s="47"/>
      <c r="M4" s="47"/>
      <c r="N4" s="47"/>
      <c r="O4" s="47"/>
      <c r="P4" s="47"/>
      <c r="Q4" s="47"/>
      <c r="R4" s="129"/>
      <c r="S4" s="129"/>
      <c r="T4" s="129"/>
      <c r="U4" s="129"/>
      <c r="V4" s="129"/>
      <c r="W4" s="129"/>
      <c r="X4" s="129"/>
      <c r="Y4" s="129"/>
      <c r="Z4" s="129"/>
      <c r="AA4" s="129"/>
      <c r="AB4" s="129"/>
      <c r="AC4" s="129"/>
      <c r="AD4" s="129"/>
      <c r="AE4" s="129"/>
      <c r="AF4" s="129"/>
      <c r="AG4" s="129"/>
      <c r="AH4" s="129"/>
      <c r="AI4" s="48"/>
      <c r="AL4" s="49"/>
      <c r="AM4" s="50"/>
      <c r="AN4" s="50"/>
      <c r="AO4" s="50"/>
      <c r="AP4" s="50"/>
      <c r="AQ4" s="50"/>
      <c r="AR4" s="45"/>
      <c r="AS4" s="45"/>
      <c r="AT4" s="45"/>
      <c r="AU4" s="45"/>
      <c r="AV4" s="45"/>
    </row>
    <row r="5" spans="1:68" ht="16.5" customHeight="1" x14ac:dyDescent="0.25">
      <c r="A5" s="46"/>
      <c r="B5" s="47"/>
      <c r="C5" s="47"/>
      <c r="D5" s="47"/>
      <c r="E5" s="47"/>
      <c r="F5" s="47"/>
      <c r="G5" s="47"/>
      <c r="H5" s="47"/>
      <c r="I5" s="47"/>
      <c r="J5" s="47"/>
      <c r="K5" s="47"/>
      <c r="L5" s="47"/>
      <c r="M5" s="47"/>
      <c r="N5" s="47"/>
      <c r="O5" s="47"/>
      <c r="P5" s="47"/>
      <c r="Q5" s="47"/>
      <c r="R5" s="129"/>
      <c r="S5" s="129"/>
      <c r="T5" s="129"/>
      <c r="U5" s="129"/>
      <c r="V5" s="129"/>
      <c r="W5" s="129"/>
      <c r="X5" s="129"/>
      <c r="Y5" s="129"/>
      <c r="Z5" s="129"/>
      <c r="AA5" s="129"/>
      <c r="AB5" s="129"/>
      <c r="AC5" s="129"/>
      <c r="AD5" s="129"/>
      <c r="AE5" s="129"/>
      <c r="AF5" s="129"/>
      <c r="AG5" s="129"/>
      <c r="AH5" s="129"/>
      <c r="AI5" s="48"/>
      <c r="AL5" s="49"/>
      <c r="AM5" s="50"/>
      <c r="AN5" s="50"/>
      <c r="AO5" s="50"/>
      <c r="AP5" s="50"/>
      <c r="AQ5" s="50"/>
      <c r="AR5" s="45"/>
      <c r="AS5" s="45"/>
      <c r="AT5" s="45"/>
      <c r="AU5" s="45"/>
      <c r="AV5" s="45"/>
    </row>
    <row r="6" spans="1:68" ht="16.5" customHeight="1" x14ac:dyDescent="0.25">
      <c r="A6" s="46"/>
      <c r="B6" s="47"/>
      <c r="C6" s="47"/>
      <c r="D6" s="47"/>
      <c r="E6" s="47"/>
      <c r="F6" s="47"/>
      <c r="G6" s="47"/>
      <c r="H6" s="47"/>
      <c r="I6" s="47"/>
      <c r="J6" s="47"/>
      <c r="K6" s="47"/>
      <c r="L6" s="47"/>
      <c r="M6" s="47"/>
      <c r="N6" s="47"/>
      <c r="O6" s="47"/>
      <c r="P6" s="47"/>
      <c r="Q6" s="47"/>
      <c r="R6" s="129"/>
      <c r="S6" s="129"/>
      <c r="T6" s="129"/>
      <c r="U6" s="129"/>
      <c r="V6" s="129"/>
      <c r="W6" s="129"/>
      <c r="X6" s="129"/>
      <c r="Y6" s="129"/>
      <c r="Z6" s="129"/>
      <c r="AA6" s="129"/>
      <c r="AB6" s="129"/>
      <c r="AC6" s="129"/>
      <c r="AD6" s="129"/>
      <c r="AE6" s="129"/>
      <c r="AF6" s="129"/>
      <c r="AG6" s="129"/>
      <c r="AH6" s="129"/>
      <c r="AI6" s="48"/>
      <c r="AL6" s="49"/>
      <c r="AM6" s="50"/>
      <c r="AN6" s="50"/>
      <c r="AO6" s="50"/>
      <c r="AP6" s="50"/>
      <c r="AQ6" s="50"/>
      <c r="AR6" s="45"/>
      <c r="AS6" s="45"/>
      <c r="AT6" s="45"/>
      <c r="AU6" s="45"/>
      <c r="AV6" s="45"/>
    </row>
    <row r="7" spans="1:68" ht="16.5" customHeight="1" x14ac:dyDescent="0.25">
      <c r="A7" s="46"/>
      <c r="B7" s="47"/>
      <c r="C7" s="47"/>
      <c r="D7" s="47"/>
      <c r="E7" s="47"/>
      <c r="F7" s="47"/>
      <c r="G7" s="47"/>
      <c r="H7" s="47"/>
      <c r="I7" s="47"/>
      <c r="J7" s="47"/>
      <c r="K7" s="47"/>
      <c r="L7" s="47"/>
      <c r="M7" s="47"/>
      <c r="N7" s="47"/>
      <c r="O7" s="47"/>
      <c r="P7" s="47"/>
      <c r="Q7" s="47"/>
      <c r="R7" s="129"/>
      <c r="S7" s="129"/>
      <c r="T7" s="129"/>
      <c r="U7" s="129"/>
      <c r="V7" s="129"/>
      <c r="W7" s="129"/>
      <c r="X7" s="129"/>
      <c r="Y7" s="129"/>
      <c r="Z7" s="129"/>
      <c r="AA7" s="129"/>
      <c r="AB7" s="129"/>
      <c r="AC7" s="129"/>
      <c r="AD7" s="129"/>
      <c r="AE7" s="129"/>
      <c r="AF7" s="129"/>
      <c r="AG7" s="129"/>
      <c r="AH7" s="129"/>
      <c r="AI7" s="48"/>
      <c r="AL7" s="49"/>
      <c r="AM7" s="50"/>
      <c r="AN7" s="50"/>
      <c r="AO7" s="50"/>
      <c r="AP7" s="50"/>
      <c r="AQ7" s="50"/>
      <c r="AR7" s="45"/>
      <c r="AS7" s="45"/>
      <c r="AT7" s="45"/>
      <c r="AU7" s="45"/>
      <c r="AV7" s="45"/>
    </row>
    <row r="8" spans="1:68" ht="16.5" customHeight="1" x14ac:dyDescent="0.25">
      <c r="A8" s="46"/>
      <c r="B8" s="47"/>
      <c r="C8" s="47"/>
      <c r="D8" s="47"/>
      <c r="E8" s="47"/>
      <c r="F8" s="47"/>
      <c r="G8" s="47"/>
      <c r="H8" s="47"/>
      <c r="I8" s="47"/>
      <c r="J8" s="47"/>
      <c r="K8" s="47"/>
      <c r="L8" s="47"/>
      <c r="M8" s="47"/>
      <c r="N8" s="47"/>
      <c r="O8" s="47"/>
      <c r="P8" s="47"/>
      <c r="Q8" s="47"/>
      <c r="R8" s="129"/>
      <c r="S8" s="129"/>
      <c r="T8" s="129"/>
      <c r="U8" s="129"/>
      <c r="V8" s="129"/>
      <c r="W8" s="129"/>
      <c r="X8" s="129"/>
      <c r="Y8" s="129"/>
      <c r="Z8" s="129"/>
      <c r="AA8" s="129"/>
      <c r="AB8" s="129"/>
      <c r="AC8" s="129"/>
      <c r="AD8" s="129"/>
      <c r="AE8" s="129"/>
      <c r="AF8" s="129"/>
      <c r="AG8" s="129"/>
      <c r="AH8" s="129"/>
      <c r="AI8" s="48"/>
      <c r="AL8" s="49"/>
      <c r="AM8" s="50"/>
      <c r="AN8" s="50"/>
      <c r="AO8" s="50"/>
      <c r="AP8" s="50"/>
      <c r="AQ8" s="50"/>
      <c r="AR8" s="45"/>
      <c r="AS8" s="45"/>
      <c r="AT8" s="45"/>
      <c r="AU8" s="45"/>
      <c r="AV8" s="45"/>
    </row>
    <row r="9" spans="1:68" ht="16.5" customHeight="1" x14ac:dyDescent="0.25">
      <c r="A9" s="46"/>
      <c r="B9" s="47"/>
      <c r="C9" s="47"/>
      <c r="D9" s="47"/>
      <c r="E9" s="47"/>
      <c r="F9" s="47"/>
      <c r="G9" s="47"/>
      <c r="H9" s="47"/>
      <c r="I9" s="47"/>
      <c r="J9" s="47"/>
      <c r="K9" s="47"/>
      <c r="L9" s="47"/>
      <c r="M9" s="47"/>
      <c r="N9" s="47"/>
      <c r="O9" s="47"/>
      <c r="P9" s="47"/>
      <c r="Q9" s="47"/>
      <c r="R9" s="51"/>
      <c r="S9" s="51"/>
      <c r="T9" s="51"/>
      <c r="U9" s="51"/>
      <c r="V9" s="51"/>
      <c r="W9" s="51"/>
      <c r="X9" s="51"/>
      <c r="Y9" s="51"/>
      <c r="Z9" s="51"/>
      <c r="AA9" s="51"/>
      <c r="AB9" s="51"/>
      <c r="AC9" s="51"/>
      <c r="AD9" s="51"/>
      <c r="AE9" s="51"/>
      <c r="AF9" s="51"/>
      <c r="AG9" s="51"/>
      <c r="AH9" s="51"/>
      <c r="AI9" s="48"/>
      <c r="AL9" s="49"/>
      <c r="AM9" s="50"/>
      <c r="AN9" s="50"/>
      <c r="AO9" s="50"/>
      <c r="AP9" s="50"/>
      <c r="AQ9" s="50"/>
      <c r="AR9" s="45"/>
      <c r="AS9" s="45"/>
      <c r="AT9" s="45"/>
      <c r="AU9" s="45"/>
      <c r="AV9" s="45"/>
    </row>
    <row r="10" spans="1:68" ht="14.4" thickBot="1" x14ac:dyDescent="0.3">
      <c r="A10" s="52"/>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4"/>
      <c r="AL10" s="49"/>
      <c r="AM10" s="50"/>
      <c r="AN10" s="50"/>
      <c r="AO10" s="50"/>
      <c r="AP10" s="50"/>
      <c r="AQ10" s="50"/>
      <c r="AR10" s="45"/>
      <c r="AS10" s="45"/>
      <c r="AT10" s="45"/>
      <c r="AU10" s="45"/>
      <c r="AV10" s="45"/>
    </row>
    <row r="11" spans="1:68" x14ac:dyDescent="0.25">
      <c r="A11" s="52"/>
      <c r="B11" s="55"/>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7"/>
      <c r="AI11" s="54"/>
      <c r="AL11" s="49"/>
      <c r="AM11" s="50"/>
      <c r="AN11" s="50"/>
      <c r="AO11" s="50"/>
      <c r="AP11" s="50"/>
      <c r="AQ11" s="50"/>
      <c r="AR11" s="45"/>
      <c r="AS11" s="45"/>
      <c r="AT11" s="45"/>
      <c r="AU11" s="45"/>
      <c r="AV11" s="45"/>
    </row>
    <row r="12" spans="1:68" x14ac:dyDescent="0.25">
      <c r="A12" s="52"/>
      <c r="B12" s="58"/>
      <c r="C12" s="130" t="s">
        <v>53</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2"/>
      <c r="AH12" s="59"/>
      <c r="AI12" s="54"/>
      <c r="AL12" s="49"/>
      <c r="AM12" s="50"/>
      <c r="AN12" s="50"/>
      <c r="AO12" s="50"/>
      <c r="AP12" s="50"/>
      <c r="AQ12" s="50"/>
      <c r="AR12" s="45"/>
      <c r="AS12" s="45"/>
      <c r="AT12" s="45"/>
      <c r="AU12" s="45"/>
      <c r="AV12" s="45"/>
    </row>
    <row r="13" spans="1:68" x14ac:dyDescent="0.25">
      <c r="A13" s="52"/>
      <c r="B13" s="58"/>
      <c r="C13" s="53"/>
      <c r="D13" s="53"/>
      <c r="E13" s="53"/>
      <c r="F13" s="53"/>
      <c r="G13" s="53"/>
      <c r="H13" s="53"/>
      <c r="I13" s="53"/>
      <c r="J13" s="60"/>
      <c r="K13" s="60"/>
      <c r="L13" s="60"/>
      <c r="M13" s="60"/>
      <c r="N13" s="60"/>
      <c r="O13" s="60"/>
      <c r="P13" s="60"/>
      <c r="Q13" s="60"/>
      <c r="R13" s="53"/>
      <c r="S13" s="53"/>
      <c r="T13" s="53"/>
      <c r="U13" s="53"/>
      <c r="V13" s="53"/>
      <c r="W13" s="53"/>
      <c r="X13" s="53"/>
      <c r="Y13" s="53"/>
      <c r="Z13" s="53"/>
      <c r="AA13" s="53"/>
      <c r="AB13" s="53"/>
      <c r="AC13" s="53"/>
      <c r="AD13" s="53"/>
      <c r="AE13" s="53"/>
      <c r="AF13" s="53"/>
      <c r="AG13" s="53"/>
      <c r="AH13" s="59"/>
      <c r="AI13" s="54"/>
      <c r="AL13" s="49"/>
      <c r="AM13" s="50"/>
      <c r="AN13" s="50"/>
      <c r="AO13" s="50"/>
      <c r="AP13" s="50"/>
      <c r="AQ13" s="50"/>
      <c r="AR13" s="45"/>
      <c r="AS13" s="45"/>
      <c r="AT13" s="45"/>
      <c r="AU13" s="45"/>
      <c r="AV13" s="45"/>
    </row>
    <row r="14" spans="1:68" x14ac:dyDescent="0.25">
      <c r="A14" s="52"/>
      <c r="B14" s="58"/>
      <c r="C14" s="61"/>
      <c r="D14" s="62"/>
      <c r="E14" s="63"/>
      <c r="F14" s="53"/>
      <c r="G14" s="133" t="s">
        <v>54</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59"/>
      <c r="AI14" s="54"/>
      <c r="AL14" s="49"/>
      <c r="AM14" s="50"/>
      <c r="AN14" s="50"/>
      <c r="AO14" s="50"/>
      <c r="AP14" s="50"/>
      <c r="AQ14" s="50"/>
      <c r="AR14" s="45"/>
      <c r="AS14" s="45"/>
      <c r="AT14" s="45"/>
      <c r="AU14" s="45"/>
      <c r="AV14" s="45"/>
    </row>
    <row r="15" spans="1:68" ht="5.0999999999999996" customHeight="1" x14ac:dyDescent="0.35">
      <c r="A15" s="52"/>
      <c r="B15" s="58"/>
      <c r="C15" s="53"/>
      <c r="D15" s="53"/>
      <c r="E15" s="53"/>
      <c r="F15" s="53"/>
      <c r="G15" s="53"/>
      <c r="H15" s="53"/>
      <c r="I15" s="53"/>
      <c r="J15" s="64"/>
      <c r="K15" s="64"/>
      <c r="L15" s="64"/>
      <c r="M15" s="64"/>
      <c r="N15" s="64"/>
      <c r="O15" s="64"/>
      <c r="P15" s="64"/>
      <c r="Q15" s="64"/>
      <c r="R15" s="53"/>
      <c r="S15" s="53"/>
      <c r="T15" s="53"/>
      <c r="U15" s="53"/>
      <c r="V15" s="53"/>
      <c r="W15" s="53"/>
      <c r="X15" s="53"/>
      <c r="Y15" s="53"/>
      <c r="Z15" s="65"/>
      <c r="AA15" s="65"/>
      <c r="AB15" s="65"/>
      <c r="AC15" s="65"/>
      <c r="AD15" s="65"/>
      <c r="AE15" s="65"/>
      <c r="AF15" s="65"/>
      <c r="AG15" s="65"/>
      <c r="AH15" s="59"/>
      <c r="AI15" s="54"/>
      <c r="AL15" s="49"/>
      <c r="AM15" s="50"/>
      <c r="AN15" s="50"/>
      <c r="AO15" s="50"/>
      <c r="AP15" s="50"/>
      <c r="AQ15" s="50"/>
      <c r="AR15" s="45"/>
      <c r="AS15" s="45"/>
      <c r="AT15" s="45"/>
      <c r="AU15" s="45"/>
      <c r="AV15" s="45"/>
    </row>
    <row r="16" spans="1:68" x14ac:dyDescent="0.25">
      <c r="A16" s="52"/>
      <c r="B16" s="58"/>
      <c r="C16" s="66"/>
      <c r="D16" s="67"/>
      <c r="E16" s="68"/>
      <c r="F16" s="53"/>
      <c r="G16" s="133" t="s">
        <v>55</v>
      </c>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59"/>
      <c r="AI16" s="54"/>
      <c r="AL16" s="49"/>
      <c r="AM16" s="50"/>
      <c r="AN16" s="50"/>
      <c r="AO16" s="50"/>
      <c r="AP16" s="50"/>
      <c r="AQ16" s="50"/>
      <c r="AR16" s="45"/>
      <c r="AS16" s="45"/>
      <c r="AT16" s="45"/>
      <c r="AU16" s="45"/>
      <c r="AV16" s="45"/>
    </row>
    <row r="17" spans="1:48" ht="5.0999999999999996" customHeight="1" x14ac:dyDescent="0.25">
      <c r="A17" s="52"/>
      <c r="B17" s="58"/>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59"/>
      <c r="AI17" s="54"/>
      <c r="AL17" s="49"/>
      <c r="AM17" s="50"/>
      <c r="AN17" s="50"/>
      <c r="AO17" s="50"/>
      <c r="AP17" s="50"/>
      <c r="AQ17" s="50"/>
      <c r="AR17" s="45"/>
      <c r="AS17" s="45"/>
      <c r="AT17" s="45"/>
      <c r="AU17" s="45"/>
      <c r="AV17" s="45"/>
    </row>
    <row r="18" spans="1:48" x14ac:dyDescent="0.25">
      <c r="A18" s="52"/>
      <c r="B18" s="58"/>
      <c r="C18" s="70"/>
      <c r="D18" s="71"/>
      <c r="E18" s="72"/>
      <c r="F18" s="53"/>
      <c r="G18" s="133" t="s">
        <v>56</v>
      </c>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59"/>
      <c r="AI18" s="54"/>
      <c r="AL18" s="49"/>
      <c r="AM18" s="50"/>
      <c r="AN18" s="50"/>
      <c r="AO18" s="50"/>
      <c r="AP18" s="50"/>
      <c r="AQ18" s="50"/>
      <c r="AR18" s="45"/>
      <c r="AS18" s="45"/>
      <c r="AT18" s="45"/>
      <c r="AU18" s="45"/>
      <c r="AV18" s="45"/>
    </row>
    <row r="19" spans="1:48" ht="5.0999999999999996" customHeight="1" x14ac:dyDescent="0.25">
      <c r="A19" s="52"/>
      <c r="B19" s="58"/>
      <c r="C19" s="53"/>
      <c r="D19" s="53"/>
      <c r="E19" s="53"/>
      <c r="F19" s="53"/>
      <c r="G19" s="53"/>
      <c r="H19" s="53"/>
      <c r="I19" s="53"/>
      <c r="J19" s="53"/>
      <c r="K19" s="53"/>
      <c r="L19" s="53"/>
      <c r="M19" s="53"/>
      <c r="N19" s="53"/>
      <c r="O19" s="53"/>
      <c r="P19" s="53"/>
      <c r="Q19" s="53"/>
      <c r="R19" s="53"/>
      <c r="S19" s="53"/>
      <c r="T19" s="64"/>
      <c r="U19" s="64"/>
      <c r="V19" s="64"/>
      <c r="W19" s="64"/>
      <c r="X19" s="53"/>
      <c r="Y19" s="53"/>
      <c r="Z19" s="53"/>
      <c r="AA19" s="53"/>
      <c r="AB19" s="53"/>
      <c r="AC19" s="53"/>
      <c r="AD19" s="64"/>
      <c r="AE19" s="64"/>
      <c r="AF19" s="64"/>
      <c r="AG19" s="64"/>
      <c r="AH19" s="59"/>
      <c r="AI19" s="54"/>
      <c r="AL19" s="49"/>
      <c r="AM19" s="50"/>
      <c r="AN19" s="50"/>
      <c r="AO19" s="50"/>
      <c r="AP19" s="50"/>
      <c r="AQ19" s="50"/>
      <c r="AR19" s="45"/>
      <c r="AS19" s="45"/>
      <c r="AT19" s="45"/>
      <c r="AU19" s="45"/>
      <c r="AV19" s="45"/>
    </row>
    <row r="20" spans="1:48" ht="33" customHeight="1" x14ac:dyDescent="0.25">
      <c r="A20" s="52"/>
      <c r="B20" s="58"/>
      <c r="C20" s="134" t="s">
        <v>57</v>
      </c>
      <c r="D20" s="135"/>
      <c r="E20" s="136"/>
      <c r="F20" s="53"/>
      <c r="G20" s="125" t="s">
        <v>58</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59"/>
      <c r="AI20" s="54"/>
      <c r="AL20" s="49"/>
      <c r="AM20" s="50"/>
      <c r="AN20" s="50"/>
      <c r="AO20" s="50"/>
      <c r="AP20" s="50"/>
      <c r="AQ20" s="50"/>
      <c r="AR20" s="45"/>
      <c r="AS20" s="45"/>
      <c r="AT20" s="45"/>
      <c r="AU20" s="45"/>
      <c r="AV20" s="45"/>
    </row>
    <row r="21" spans="1:48" ht="5.0999999999999996" customHeight="1" x14ac:dyDescent="0.35">
      <c r="A21" s="52"/>
      <c r="B21" s="58"/>
      <c r="C21" s="53"/>
      <c r="D21" s="53"/>
      <c r="E21" s="53"/>
      <c r="F21" s="53"/>
      <c r="G21" s="53"/>
      <c r="H21" s="53"/>
      <c r="I21" s="53"/>
      <c r="J21" s="53"/>
      <c r="K21" s="73"/>
      <c r="L21" s="74"/>
      <c r="M21" s="74"/>
      <c r="N21" s="74"/>
      <c r="O21" s="74"/>
      <c r="P21" s="74"/>
      <c r="Q21" s="74"/>
      <c r="R21" s="74"/>
      <c r="S21" s="53"/>
      <c r="T21" s="53"/>
      <c r="U21" s="53"/>
      <c r="V21" s="53"/>
      <c r="W21" s="53"/>
      <c r="X21" s="53"/>
      <c r="Y21" s="53"/>
      <c r="Z21" s="53"/>
      <c r="AA21" s="73"/>
      <c r="AB21" s="74"/>
      <c r="AC21" s="74"/>
      <c r="AD21" s="74"/>
      <c r="AE21" s="74"/>
      <c r="AF21" s="74"/>
      <c r="AG21" s="74"/>
      <c r="AH21" s="59"/>
      <c r="AI21" s="54"/>
      <c r="AL21" s="49"/>
      <c r="AM21" s="50"/>
      <c r="AN21" s="50"/>
      <c r="AO21" s="50"/>
      <c r="AP21" s="50"/>
      <c r="AQ21" s="50"/>
      <c r="AR21" s="45"/>
      <c r="AS21" s="45"/>
      <c r="AT21" s="45"/>
      <c r="AU21" s="45"/>
      <c r="AV21" s="45"/>
    </row>
    <row r="22" spans="1:48" ht="33" customHeight="1" x14ac:dyDescent="0.25">
      <c r="A22" s="52"/>
      <c r="B22" s="58"/>
      <c r="C22" s="137" t="s">
        <v>59</v>
      </c>
      <c r="D22" s="138"/>
      <c r="E22" s="139"/>
      <c r="F22" s="53"/>
      <c r="G22" s="125" t="s">
        <v>60</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59"/>
      <c r="AI22" s="54"/>
      <c r="AL22" s="49"/>
      <c r="AM22" s="50"/>
      <c r="AN22" s="50"/>
      <c r="AO22" s="50"/>
      <c r="AP22" s="50"/>
      <c r="AQ22" s="50"/>
      <c r="AR22" s="45"/>
      <c r="AS22" s="45"/>
      <c r="AT22" s="45"/>
      <c r="AU22" s="45"/>
      <c r="AV22" s="45"/>
    </row>
    <row r="23" spans="1:48" ht="5.0999999999999996" customHeight="1" x14ac:dyDescent="0.25">
      <c r="A23" s="52"/>
      <c r="B23" s="5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59"/>
      <c r="AI23" s="54"/>
      <c r="AL23" s="49"/>
      <c r="AM23" s="50"/>
      <c r="AN23" s="50"/>
      <c r="AO23" s="50"/>
      <c r="AP23" s="50"/>
      <c r="AQ23" s="50"/>
      <c r="AR23" s="45"/>
      <c r="AS23" s="45"/>
      <c r="AT23" s="45"/>
      <c r="AU23" s="45"/>
      <c r="AV23" s="45"/>
    </row>
    <row r="24" spans="1:48" ht="33" customHeight="1" x14ac:dyDescent="0.25">
      <c r="A24" s="52"/>
      <c r="B24" s="58"/>
      <c r="C24" s="137" t="s">
        <v>61</v>
      </c>
      <c r="D24" s="138"/>
      <c r="E24" s="139"/>
      <c r="F24" s="69"/>
      <c r="G24" s="125" t="s">
        <v>62</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59"/>
      <c r="AI24" s="54"/>
      <c r="AL24" s="49"/>
      <c r="AM24" s="50"/>
      <c r="AN24" s="50"/>
      <c r="AO24" s="50"/>
      <c r="AP24" s="50"/>
      <c r="AQ24" s="50"/>
      <c r="AR24" s="45"/>
      <c r="AS24" s="45"/>
      <c r="AT24" s="45"/>
      <c r="AU24" s="45"/>
      <c r="AV24" s="45"/>
    </row>
    <row r="25" spans="1:48" x14ac:dyDescent="0.25">
      <c r="A25" s="52"/>
      <c r="B25" s="58"/>
      <c r="C25" s="75"/>
      <c r="D25" s="75"/>
      <c r="E25" s="75"/>
      <c r="F25" s="53"/>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59"/>
      <c r="AI25" s="54"/>
      <c r="AL25" s="49"/>
      <c r="AM25" s="50"/>
      <c r="AN25" s="50"/>
      <c r="AO25" s="50"/>
      <c r="AP25" s="50"/>
      <c r="AQ25" s="50"/>
      <c r="AR25" s="45"/>
      <c r="AS25" s="45"/>
      <c r="AT25" s="45"/>
      <c r="AU25" s="45"/>
      <c r="AV25" s="45"/>
    </row>
    <row r="26" spans="1:48" x14ac:dyDescent="0.25">
      <c r="A26" s="52"/>
      <c r="B26" s="58"/>
      <c r="C26" s="130" t="s">
        <v>77</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2"/>
      <c r="AH26" s="59"/>
      <c r="AI26" s="54"/>
      <c r="AL26" s="49"/>
      <c r="AM26" s="50"/>
      <c r="AN26" s="50"/>
      <c r="AO26" s="50"/>
      <c r="AP26" s="50"/>
      <c r="AQ26" s="50"/>
      <c r="AR26" s="45"/>
      <c r="AS26" s="45"/>
      <c r="AT26" s="45"/>
      <c r="AU26" s="45"/>
      <c r="AV26" s="45"/>
    </row>
    <row r="27" spans="1:48" ht="5.0999999999999996" customHeight="1" x14ac:dyDescent="0.25">
      <c r="A27" s="52"/>
      <c r="B27" s="58"/>
      <c r="C27" s="53"/>
      <c r="D27" s="53"/>
      <c r="E27" s="53"/>
      <c r="F27" s="53"/>
      <c r="G27" s="53"/>
      <c r="H27" s="53"/>
      <c r="I27" s="60"/>
      <c r="J27" s="60"/>
      <c r="K27" s="60"/>
      <c r="L27" s="60"/>
      <c r="M27" s="60"/>
      <c r="N27" s="53"/>
      <c r="O27" s="53"/>
      <c r="P27" s="53"/>
      <c r="Q27" s="53"/>
      <c r="R27" s="53"/>
      <c r="S27" s="53"/>
      <c r="T27" s="60"/>
      <c r="U27" s="60"/>
      <c r="V27" s="60"/>
      <c r="W27" s="60"/>
      <c r="X27" s="53"/>
      <c r="Y27" s="53"/>
      <c r="Z27" s="53"/>
      <c r="AA27" s="53"/>
      <c r="AB27" s="53"/>
      <c r="AC27" s="53"/>
      <c r="AD27" s="60"/>
      <c r="AE27" s="60"/>
      <c r="AF27" s="60"/>
      <c r="AG27" s="60"/>
      <c r="AH27" s="59"/>
      <c r="AI27" s="54"/>
      <c r="AL27" s="49"/>
      <c r="AM27" s="50"/>
      <c r="AN27" s="50"/>
      <c r="AO27" s="50"/>
      <c r="AP27" s="50"/>
      <c r="AQ27" s="50"/>
      <c r="AR27" s="45"/>
      <c r="AS27" s="45"/>
      <c r="AT27" s="45"/>
      <c r="AU27" s="45"/>
      <c r="AV27" s="45"/>
    </row>
    <row r="28" spans="1:48" x14ac:dyDescent="0.25">
      <c r="A28" s="52"/>
      <c r="B28" s="58"/>
      <c r="C28" s="127" t="s">
        <v>28</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59"/>
      <c r="AI28" s="54"/>
      <c r="AL28" s="49"/>
      <c r="AM28" s="50"/>
      <c r="AN28" s="50"/>
      <c r="AO28" s="50"/>
      <c r="AP28" s="50"/>
      <c r="AQ28" s="50"/>
      <c r="AR28" s="45"/>
      <c r="AS28" s="45"/>
      <c r="AT28" s="45"/>
      <c r="AU28" s="45"/>
      <c r="AV28" s="45"/>
    </row>
    <row r="29" spans="1:48" ht="49.5" customHeight="1" x14ac:dyDescent="0.25">
      <c r="A29" s="52"/>
      <c r="B29" s="58"/>
      <c r="C29" s="140" t="s">
        <v>78</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59"/>
      <c r="AI29" s="54"/>
      <c r="AL29" s="49"/>
      <c r="AM29" s="50"/>
      <c r="AN29" s="50"/>
      <c r="AO29" s="50"/>
      <c r="AP29" s="50"/>
      <c r="AQ29" s="50"/>
      <c r="AR29" s="45"/>
      <c r="AS29" s="45"/>
      <c r="AT29" s="45"/>
      <c r="AU29" s="45"/>
      <c r="AV29" s="45"/>
    </row>
    <row r="30" spans="1:48" ht="9" customHeight="1" x14ac:dyDescent="0.35">
      <c r="A30" s="52"/>
      <c r="B30" s="58"/>
      <c r="C30" s="53"/>
      <c r="D30" s="53"/>
      <c r="E30" s="53"/>
      <c r="F30" s="53"/>
      <c r="G30" s="53"/>
      <c r="H30" s="53"/>
      <c r="I30" s="53"/>
      <c r="J30" s="65"/>
      <c r="K30" s="74"/>
      <c r="L30" s="74"/>
      <c r="M30" s="74"/>
      <c r="N30" s="53"/>
      <c r="O30" s="53"/>
      <c r="P30" s="53"/>
      <c r="Q30" s="53"/>
      <c r="R30" s="53"/>
      <c r="S30" s="53"/>
      <c r="T30" s="53"/>
      <c r="U30" s="53"/>
      <c r="V30" s="53"/>
      <c r="W30" s="53"/>
      <c r="X30" s="53"/>
      <c r="Y30" s="53"/>
      <c r="Z30" s="65"/>
      <c r="AA30" s="74"/>
      <c r="AB30" s="74"/>
      <c r="AC30" s="74"/>
      <c r="AD30" s="74"/>
      <c r="AE30" s="74"/>
      <c r="AF30" s="74"/>
      <c r="AG30" s="74"/>
      <c r="AH30" s="59"/>
      <c r="AI30" s="54"/>
      <c r="AL30" s="49"/>
      <c r="AM30" s="50"/>
      <c r="AN30" s="50"/>
      <c r="AO30" s="50"/>
      <c r="AP30" s="50"/>
      <c r="AQ30" s="50"/>
      <c r="AR30" s="45"/>
      <c r="AS30" s="45"/>
      <c r="AT30" s="45"/>
      <c r="AU30" s="45"/>
      <c r="AV30" s="45"/>
    </row>
    <row r="31" spans="1:48" x14ac:dyDescent="0.25">
      <c r="A31" s="52"/>
      <c r="B31" s="58"/>
      <c r="C31" s="127" t="s">
        <v>63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59"/>
      <c r="AI31" s="54"/>
      <c r="AL31" s="49"/>
      <c r="AM31" s="50"/>
      <c r="AN31" s="50"/>
      <c r="AO31" s="50"/>
      <c r="AP31" s="50"/>
      <c r="AQ31" s="50"/>
      <c r="AR31" s="45"/>
      <c r="AS31" s="45"/>
      <c r="AT31" s="45"/>
      <c r="AU31" s="45"/>
      <c r="AV31" s="45"/>
    </row>
    <row r="32" spans="1:48" ht="5.0999999999999996" customHeight="1" x14ac:dyDescent="0.25">
      <c r="A32" s="52"/>
      <c r="B32" s="58"/>
      <c r="C32" s="53"/>
      <c r="D32" s="53"/>
      <c r="E32" s="53"/>
      <c r="F32" s="53"/>
      <c r="G32" s="53"/>
      <c r="H32" s="53"/>
      <c r="I32" s="60"/>
      <c r="J32" s="60"/>
      <c r="K32" s="60"/>
      <c r="L32" s="60"/>
      <c r="M32" s="60"/>
      <c r="N32" s="53"/>
      <c r="O32" s="53"/>
      <c r="P32" s="53"/>
      <c r="Q32" s="53"/>
      <c r="R32" s="53"/>
      <c r="S32" s="53"/>
      <c r="T32" s="60"/>
      <c r="U32" s="60"/>
      <c r="V32" s="60"/>
      <c r="W32" s="60"/>
      <c r="X32" s="53"/>
      <c r="Y32" s="53"/>
      <c r="Z32" s="53"/>
      <c r="AA32" s="53"/>
      <c r="AB32" s="53"/>
      <c r="AC32" s="53"/>
      <c r="AD32" s="60"/>
      <c r="AE32" s="60"/>
      <c r="AF32" s="60"/>
      <c r="AG32" s="60"/>
      <c r="AH32" s="59"/>
      <c r="AI32" s="54"/>
      <c r="AL32" s="49"/>
      <c r="AM32" s="50"/>
      <c r="AN32" s="50"/>
      <c r="AO32" s="50"/>
      <c r="AP32" s="50"/>
      <c r="AQ32" s="50"/>
      <c r="AR32" s="45"/>
      <c r="AS32" s="45"/>
      <c r="AT32" s="45"/>
      <c r="AU32" s="45"/>
      <c r="AV32" s="45"/>
    </row>
    <row r="33" spans="1:48" ht="33" customHeight="1" x14ac:dyDescent="0.25">
      <c r="A33" s="52"/>
      <c r="B33" s="58"/>
      <c r="C33" s="141" t="s">
        <v>79</v>
      </c>
      <c r="D33" s="141"/>
      <c r="E33" s="141"/>
      <c r="F33" s="141"/>
      <c r="G33" s="141"/>
      <c r="H33" s="125" t="s">
        <v>81</v>
      </c>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59"/>
      <c r="AI33" s="54"/>
      <c r="AL33" s="49"/>
      <c r="AM33" s="50"/>
      <c r="AN33" s="50"/>
      <c r="AO33" s="50"/>
      <c r="AP33" s="50"/>
      <c r="AQ33" s="50"/>
      <c r="AR33" s="45"/>
      <c r="AS33" s="45"/>
      <c r="AT33" s="45"/>
      <c r="AU33" s="45"/>
      <c r="AV33" s="45"/>
    </row>
    <row r="34" spans="1:48" ht="5.0999999999999996" customHeight="1" x14ac:dyDescent="0.25">
      <c r="A34" s="52"/>
      <c r="B34" s="58"/>
      <c r="C34" s="53"/>
      <c r="D34" s="53"/>
      <c r="E34" s="53"/>
      <c r="F34" s="53"/>
      <c r="G34" s="53"/>
      <c r="H34" s="53"/>
      <c r="I34" s="60"/>
      <c r="J34" s="60"/>
      <c r="K34" s="60"/>
      <c r="L34" s="60"/>
      <c r="M34" s="60"/>
      <c r="N34" s="53"/>
      <c r="O34" s="53"/>
      <c r="P34" s="53"/>
      <c r="Q34" s="53"/>
      <c r="R34" s="53"/>
      <c r="S34" s="53"/>
      <c r="T34" s="60"/>
      <c r="U34" s="60"/>
      <c r="V34" s="60"/>
      <c r="W34" s="60"/>
      <c r="X34" s="53"/>
      <c r="Y34" s="53"/>
      <c r="Z34" s="53"/>
      <c r="AA34" s="53"/>
      <c r="AB34" s="53"/>
      <c r="AC34" s="53"/>
      <c r="AD34" s="60"/>
      <c r="AE34" s="60"/>
      <c r="AF34" s="60"/>
      <c r="AG34" s="60"/>
      <c r="AH34" s="59"/>
      <c r="AI34" s="54"/>
      <c r="AL34" s="49"/>
      <c r="AM34" s="50"/>
      <c r="AN34" s="50"/>
      <c r="AO34" s="50"/>
      <c r="AP34" s="50"/>
      <c r="AQ34" s="50"/>
      <c r="AR34" s="45"/>
      <c r="AS34" s="45"/>
      <c r="AT34" s="45"/>
      <c r="AU34" s="45"/>
      <c r="AV34" s="45"/>
    </row>
    <row r="35" spans="1:48" ht="49.5" customHeight="1" x14ac:dyDescent="0.25">
      <c r="A35" s="52"/>
      <c r="B35" s="58"/>
      <c r="C35" s="126" t="s">
        <v>80</v>
      </c>
      <c r="D35" s="126"/>
      <c r="E35" s="126"/>
      <c r="F35" s="126"/>
      <c r="G35" s="126"/>
      <c r="H35" s="125" t="s">
        <v>107</v>
      </c>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59"/>
      <c r="AI35" s="54"/>
      <c r="AL35" s="49"/>
      <c r="AM35" s="50"/>
      <c r="AN35" s="50"/>
      <c r="AO35" s="50"/>
      <c r="AP35" s="50"/>
      <c r="AQ35" s="50"/>
      <c r="AR35" s="45"/>
      <c r="AS35" s="45"/>
      <c r="AT35" s="45"/>
      <c r="AU35" s="45"/>
      <c r="AV35" s="45"/>
    </row>
    <row r="36" spans="1:48" ht="9" customHeight="1" x14ac:dyDescent="0.35">
      <c r="A36" s="52"/>
      <c r="B36" s="58"/>
      <c r="C36" s="53"/>
      <c r="D36" s="53"/>
      <c r="E36" s="53"/>
      <c r="F36" s="53"/>
      <c r="G36" s="53"/>
      <c r="H36" s="53"/>
      <c r="I36" s="53"/>
      <c r="J36" s="65"/>
      <c r="K36" s="74"/>
      <c r="L36" s="74"/>
      <c r="M36" s="74"/>
      <c r="N36" s="53"/>
      <c r="O36" s="53"/>
      <c r="P36" s="53"/>
      <c r="Q36" s="53"/>
      <c r="R36" s="53"/>
      <c r="S36" s="53"/>
      <c r="T36" s="53"/>
      <c r="U36" s="53"/>
      <c r="V36" s="53"/>
      <c r="W36" s="53"/>
      <c r="X36" s="53"/>
      <c r="Y36" s="60"/>
      <c r="Z36" s="65"/>
      <c r="AA36" s="74"/>
      <c r="AB36" s="74"/>
      <c r="AC36" s="74"/>
      <c r="AD36" s="74"/>
      <c r="AE36" s="74"/>
      <c r="AF36" s="74"/>
      <c r="AG36" s="74"/>
      <c r="AH36" s="59"/>
      <c r="AI36" s="54"/>
      <c r="AL36" s="49"/>
      <c r="AM36" s="50"/>
      <c r="AN36" s="50"/>
      <c r="AO36" s="50"/>
      <c r="AP36" s="50"/>
      <c r="AQ36" s="50"/>
      <c r="AR36" s="45"/>
      <c r="AS36" s="45"/>
      <c r="AT36" s="45"/>
      <c r="AU36" s="45"/>
      <c r="AV36" s="45"/>
    </row>
    <row r="37" spans="1:48" x14ac:dyDescent="0.25">
      <c r="A37" s="52"/>
      <c r="B37" s="58"/>
      <c r="C37" s="127" t="s">
        <v>64</v>
      </c>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59"/>
      <c r="AI37" s="54"/>
      <c r="AL37" s="49"/>
      <c r="AM37" s="50"/>
      <c r="AN37" s="50"/>
      <c r="AO37" s="50"/>
      <c r="AP37" s="50"/>
      <c r="AQ37" s="50"/>
      <c r="AR37" s="45"/>
      <c r="AS37" s="45"/>
      <c r="AT37" s="45"/>
      <c r="AU37" s="45"/>
      <c r="AV37" s="45"/>
    </row>
    <row r="38" spans="1:48" ht="5.0999999999999996" customHeight="1" x14ac:dyDescent="0.35">
      <c r="A38" s="52"/>
      <c r="B38" s="58"/>
      <c r="C38" s="53"/>
      <c r="D38" s="53"/>
      <c r="E38" s="53"/>
      <c r="F38" s="53"/>
      <c r="G38" s="53"/>
      <c r="H38" s="53"/>
      <c r="I38" s="60"/>
      <c r="J38" s="60"/>
      <c r="K38" s="60"/>
      <c r="L38" s="60"/>
      <c r="M38" s="60"/>
      <c r="N38" s="53"/>
      <c r="O38" s="53"/>
      <c r="P38" s="53"/>
      <c r="Q38" s="53"/>
      <c r="R38" s="53"/>
      <c r="S38" s="53"/>
      <c r="T38" s="60"/>
      <c r="U38" s="60"/>
      <c r="V38" s="60"/>
      <c r="W38" s="60"/>
      <c r="X38" s="53"/>
      <c r="Y38" s="53"/>
      <c r="Z38" s="53"/>
      <c r="AA38" s="53"/>
      <c r="AB38" s="53"/>
      <c r="AC38" s="53"/>
      <c r="AD38" s="65"/>
      <c r="AE38" s="74"/>
      <c r="AF38" s="74"/>
      <c r="AG38" s="74"/>
      <c r="AH38" s="59"/>
      <c r="AI38" s="54"/>
      <c r="AL38" s="49"/>
      <c r="AM38" s="50"/>
      <c r="AN38" s="50"/>
      <c r="AO38" s="50"/>
      <c r="AP38" s="50"/>
      <c r="AQ38" s="50"/>
      <c r="AR38" s="45"/>
      <c r="AS38" s="45"/>
      <c r="AT38" s="45"/>
      <c r="AU38" s="45"/>
      <c r="AV38" s="45"/>
    </row>
    <row r="39" spans="1:48" x14ac:dyDescent="0.25">
      <c r="A39" s="52"/>
      <c r="B39" s="58"/>
      <c r="C39" s="133" t="s">
        <v>65</v>
      </c>
      <c r="D39" s="133"/>
      <c r="E39" s="133"/>
      <c r="F39" s="133"/>
      <c r="G39" s="133"/>
      <c r="H39" s="133"/>
      <c r="I39" s="142">
        <v>0.05</v>
      </c>
      <c r="J39" s="133"/>
      <c r="K39" s="133"/>
      <c r="L39" s="133"/>
      <c r="M39" s="133"/>
      <c r="N39" s="133"/>
      <c r="O39" s="133"/>
      <c r="P39" s="133"/>
      <c r="Q39" s="133"/>
      <c r="R39" s="53"/>
      <c r="S39" s="133" t="s">
        <v>66</v>
      </c>
      <c r="T39" s="133"/>
      <c r="U39" s="133"/>
      <c r="V39" s="133"/>
      <c r="W39" s="133"/>
      <c r="X39" s="133"/>
      <c r="Y39" s="133" t="s">
        <v>67</v>
      </c>
      <c r="Z39" s="133"/>
      <c r="AA39" s="133"/>
      <c r="AB39" s="133"/>
      <c r="AC39" s="133"/>
      <c r="AD39" s="133"/>
      <c r="AE39" s="133"/>
      <c r="AF39" s="133"/>
      <c r="AG39" s="133"/>
      <c r="AH39" s="59"/>
      <c r="AI39" s="54"/>
      <c r="AL39" s="49"/>
      <c r="AM39" s="50"/>
      <c r="AN39" s="50"/>
      <c r="AO39" s="50"/>
      <c r="AP39" s="50"/>
      <c r="AQ39" s="50"/>
      <c r="AR39" s="45"/>
      <c r="AS39" s="45"/>
      <c r="AT39" s="45"/>
      <c r="AU39" s="45"/>
      <c r="AV39" s="45"/>
    </row>
    <row r="40" spans="1:48" x14ac:dyDescent="0.25">
      <c r="A40" s="52"/>
      <c r="B40" s="58"/>
      <c r="C40" s="133" t="s">
        <v>68</v>
      </c>
      <c r="D40" s="133"/>
      <c r="E40" s="133"/>
      <c r="F40" s="133"/>
      <c r="G40" s="133"/>
      <c r="H40" s="133"/>
      <c r="I40" s="133" t="s">
        <v>69</v>
      </c>
      <c r="J40" s="133"/>
      <c r="K40" s="133"/>
      <c r="L40" s="133"/>
      <c r="M40" s="133"/>
      <c r="N40" s="133"/>
      <c r="O40" s="133"/>
      <c r="P40" s="133"/>
      <c r="Q40" s="133"/>
      <c r="R40" s="69"/>
      <c r="S40" s="133" t="s">
        <v>27</v>
      </c>
      <c r="T40" s="133"/>
      <c r="U40" s="133"/>
      <c r="V40" s="133"/>
      <c r="W40" s="133"/>
      <c r="X40" s="133"/>
      <c r="Y40" s="133" t="s">
        <v>82</v>
      </c>
      <c r="Z40" s="133"/>
      <c r="AA40" s="133"/>
      <c r="AB40" s="133"/>
      <c r="AC40" s="133"/>
      <c r="AD40" s="133"/>
      <c r="AE40" s="133"/>
      <c r="AF40" s="133"/>
      <c r="AG40" s="133"/>
      <c r="AH40" s="59"/>
      <c r="AI40" s="54"/>
      <c r="AL40" s="49"/>
      <c r="AM40" s="50"/>
      <c r="AN40" s="50"/>
      <c r="AO40" s="50"/>
      <c r="AP40" s="50"/>
      <c r="AQ40" s="50"/>
      <c r="AR40" s="45"/>
      <c r="AS40" s="45"/>
      <c r="AT40" s="45"/>
      <c r="AU40" s="45"/>
      <c r="AV40" s="45"/>
    </row>
    <row r="41" spans="1:48" x14ac:dyDescent="0.25">
      <c r="A41" s="52"/>
      <c r="B41" s="58"/>
      <c r="C41" s="133" t="s">
        <v>83</v>
      </c>
      <c r="D41" s="133"/>
      <c r="E41" s="133"/>
      <c r="F41" s="133"/>
      <c r="G41" s="133"/>
      <c r="H41" s="133"/>
      <c r="I41" s="133" t="s">
        <v>84</v>
      </c>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59"/>
      <c r="AI41" s="54"/>
      <c r="AL41" s="49"/>
      <c r="AM41" s="50"/>
      <c r="AN41" s="50"/>
      <c r="AO41" s="50"/>
      <c r="AP41" s="50"/>
      <c r="AQ41" s="50"/>
      <c r="AR41" s="45"/>
      <c r="AS41" s="45"/>
      <c r="AT41" s="45"/>
      <c r="AU41" s="45"/>
      <c r="AV41" s="45"/>
    </row>
    <row r="42" spans="1:48" ht="9" customHeight="1" x14ac:dyDescent="0.25">
      <c r="A42" s="77"/>
      <c r="B42" s="58"/>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78"/>
      <c r="AD42" s="78"/>
      <c r="AE42" s="78"/>
      <c r="AF42" s="78"/>
      <c r="AG42" s="78"/>
      <c r="AH42" s="59"/>
      <c r="AI42" s="79"/>
      <c r="AL42" s="49"/>
      <c r="AM42" s="50"/>
      <c r="AN42" s="50"/>
      <c r="AO42" s="50"/>
      <c r="AP42" s="50"/>
      <c r="AQ42" s="50"/>
      <c r="AR42" s="45"/>
      <c r="AS42" s="45"/>
      <c r="AT42" s="45"/>
      <c r="AU42" s="45"/>
      <c r="AV42" s="45"/>
    </row>
    <row r="43" spans="1:48" x14ac:dyDescent="0.25">
      <c r="A43" s="77"/>
      <c r="B43" s="58"/>
      <c r="C43" s="127" t="s">
        <v>70</v>
      </c>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59"/>
      <c r="AI43" s="79"/>
      <c r="AL43" s="49"/>
      <c r="AM43" s="50"/>
      <c r="AN43" s="50"/>
      <c r="AO43" s="50"/>
      <c r="AP43" s="50"/>
      <c r="AQ43" s="50"/>
      <c r="AR43" s="45"/>
      <c r="AS43" s="45"/>
      <c r="AT43" s="45"/>
      <c r="AU43" s="45"/>
      <c r="AV43" s="45"/>
    </row>
    <row r="44" spans="1:48" x14ac:dyDescent="0.25">
      <c r="A44" s="77"/>
      <c r="B44" s="58"/>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59"/>
      <c r="AI44" s="79"/>
      <c r="AL44" s="49"/>
      <c r="AM44" s="50"/>
      <c r="AN44" s="50"/>
      <c r="AO44" s="50"/>
      <c r="AP44" s="50"/>
      <c r="AQ44" s="50"/>
      <c r="AR44" s="45"/>
      <c r="AS44" s="45"/>
      <c r="AT44" s="45"/>
      <c r="AU44" s="45"/>
      <c r="AV44" s="45"/>
    </row>
    <row r="45" spans="1:48" ht="33" customHeight="1" x14ac:dyDescent="0.25">
      <c r="A45" s="77"/>
      <c r="B45" s="58"/>
      <c r="C45" s="126" t="s">
        <v>85</v>
      </c>
      <c r="D45" s="126"/>
      <c r="E45" s="126"/>
      <c r="F45" s="126"/>
      <c r="G45" s="126"/>
      <c r="H45" s="126"/>
      <c r="I45" s="125" t="s">
        <v>86</v>
      </c>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59"/>
      <c r="AI45" s="79"/>
      <c r="AL45" s="49"/>
      <c r="AM45" s="50"/>
      <c r="AN45" s="50"/>
      <c r="AO45" s="50"/>
      <c r="AP45" s="50"/>
      <c r="AQ45" s="50"/>
      <c r="AR45" s="45"/>
      <c r="AS45" s="45"/>
      <c r="AT45" s="45"/>
      <c r="AU45" s="45"/>
      <c r="AV45" s="45"/>
    </row>
    <row r="46" spans="1:48" ht="5.0999999999999996" customHeight="1" x14ac:dyDescent="0.25">
      <c r="A46" s="77"/>
      <c r="B46" s="58"/>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9"/>
      <c r="AI46" s="79"/>
      <c r="AL46" s="49"/>
      <c r="AM46" s="50"/>
      <c r="AN46" s="50"/>
      <c r="AO46" s="50"/>
      <c r="AP46" s="50"/>
      <c r="AQ46" s="50"/>
      <c r="AR46" s="45"/>
      <c r="AS46" s="45"/>
      <c r="AT46" s="45"/>
      <c r="AU46" s="45"/>
      <c r="AV46" s="45"/>
    </row>
    <row r="47" spans="1:48" x14ac:dyDescent="0.25">
      <c r="A47" s="77"/>
      <c r="B47" s="58"/>
      <c r="C47" s="126" t="s">
        <v>87</v>
      </c>
      <c r="D47" s="126"/>
      <c r="E47" s="126"/>
      <c r="F47" s="126"/>
      <c r="G47" s="126"/>
      <c r="H47" s="126"/>
      <c r="I47" s="125" t="s">
        <v>88</v>
      </c>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59"/>
      <c r="AI47" s="79"/>
      <c r="AL47" s="49"/>
      <c r="AM47" s="50"/>
      <c r="AN47" s="50"/>
      <c r="AO47" s="50"/>
      <c r="AP47" s="50"/>
      <c r="AQ47" s="50"/>
      <c r="AR47" s="45"/>
      <c r="AS47" s="45"/>
      <c r="AT47" s="45"/>
      <c r="AU47" s="45"/>
      <c r="AV47" s="45"/>
    </row>
    <row r="48" spans="1:48" ht="5.0999999999999996" customHeight="1" x14ac:dyDescent="0.25">
      <c r="A48" s="77"/>
      <c r="B48" s="58"/>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9"/>
      <c r="AI48" s="79"/>
      <c r="AL48" s="49"/>
      <c r="AM48" s="50"/>
      <c r="AN48" s="50"/>
      <c r="AO48" s="50"/>
      <c r="AP48" s="50"/>
      <c r="AQ48" s="50"/>
      <c r="AR48" s="45"/>
      <c r="AS48" s="45"/>
      <c r="AT48" s="45"/>
      <c r="AU48" s="45"/>
      <c r="AV48" s="45"/>
    </row>
    <row r="49" spans="1:48" ht="33" customHeight="1" x14ac:dyDescent="0.25">
      <c r="A49" s="77"/>
      <c r="B49" s="58"/>
      <c r="C49" s="126" t="s">
        <v>89</v>
      </c>
      <c r="D49" s="126"/>
      <c r="E49" s="126"/>
      <c r="F49" s="126"/>
      <c r="G49" s="126"/>
      <c r="H49" s="126"/>
      <c r="I49" s="125" t="s">
        <v>90</v>
      </c>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59"/>
      <c r="AI49" s="79"/>
      <c r="AL49" s="49"/>
      <c r="AM49" s="50"/>
      <c r="AN49" s="50"/>
      <c r="AO49" s="50"/>
      <c r="AP49" s="50"/>
      <c r="AQ49" s="50"/>
      <c r="AR49" s="45"/>
      <c r="AS49" s="45"/>
      <c r="AT49" s="45"/>
      <c r="AU49" s="45"/>
      <c r="AV49" s="45"/>
    </row>
    <row r="50" spans="1:48" ht="5.0999999999999996" customHeight="1" x14ac:dyDescent="0.25">
      <c r="A50" s="77"/>
      <c r="B50" s="58"/>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9"/>
      <c r="AI50" s="79"/>
      <c r="AL50" s="49"/>
      <c r="AM50" s="50"/>
      <c r="AN50" s="50"/>
      <c r="AO50" s="50"/>
      <c r="AP50" s="50"/>
      <c r="AQ50" s="50"/>
      <c r="AR50" s="45"/>
      <c r="AS50" s="45"/>
      <c r="AT50" s="45"/>
      <c r="AU50" s="45"/>
      <c r="AV50" s="45"/>
    </row>
    <row r="51" spans="1:48" x14ac:dyDescent="0.25">
      <c r="A51" s="77"/>
      <c r="B51" s="58"/>
      <c r="C51" s="126" t="s">
        <v>91</v>
      </c>
      <c r="D51" s="126"/>
      <c r="E51" s="126"/>
      <c r="F51" s="126"/>
      <c r="G51" s="126"/>
      <c r="H51" s="126"/>
      <c r="I51" s="125" t="s">
        <v>92</v>
      </c>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59"/>
      <c r="AI51" s="79"/>
      <c r="AL51" s="49"/>
      <c r="AM51" s="50"/>
      <c r="AN51" s="50"/>
      <c r="AO51" s="50"/>
      <c r="AP51" s="50"/>
      <c r="AQ51" s="50"/>
      <c r="AR51" s="45"/>
      <c r="AS51" s="45"/>
      <c r="AT51" s="45"/>
      <c r="AU51" s="45"/>
      <c r="AV51" s="45"/>
    </row>
    <row r="52" spans="1:48" ht="5.0999999999999996" customHeight="1" x14ac:dyDescent="0.25">
      <c r="A52" s="77"/>
      <c r="B52" s="58"/>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9"/>
      <c r="AI52" s="79"/>
      <c r="AL52" s="49"/>
      <c r="AM52" s="50"/>
      <c r="AN52" s="50"/>
      <c r="AO52" s="50"/>
      <c r="AP52" s="50"/>
      <c r="AQ52" s="50"/>
      <c r="AR52" s="45"/>
      <c r="AS52" s="45"/>
      <c r="AT52" s="45"/>
      <c r="AU52" s="45"/>
      <c r="AV52" s="45"/>
    </row>
    <row r="53" spans="1:48" ht="27.9" customHeight="1" x14ac:dyDescent="0.25">
      <c r="A53" s="77"/>
      <c r="B53" s="58"/>
      <c r="C53" s="141" t="s">
        <v>93</v>
      </c>
      <c r="D53" s="141"/>
      <c r="E53" s="141"/>
      <c r="F53" s="141"/>
      <c r="G53" s="141"/>
      <c r="H53" s="141"/>
      <c r="I53" s="125" t="s">
        <v>94</v>
      </c>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59"/>
      <c r="AI53" s="79"/>
      <c r="AL53" s="49"/>
      <c r="AM53" s="50"/>
      <c r="AN53" s="50"/>
      <c r="AO53" s="50"/>
      <c r="AP53" s="50"/>
      <c r="AQ53" s="50"/>
      <c r="AR53" s="45"/>
      <c r="AS53" s="45"/>
      <c r="AT53" s="45"/>
      <c r="AU53" s="45"/>
      <c r="AV53" s="45"/>
    </row>
    <row r="54" spans="1:48" ht="5.0999999999999996" customHeight="1" x14ac:dyDescent="0.25">
      <c r="A54" s="77"/>
      <c r="B54" s="58"/>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9"/>
      <c r="AI54" s="79"/>
      <c r="AL54" s="49"/>
      <c r="AM54" s="50"/>
      <c r="AN54" s="50"/>
      <c r="AO54" s="50"/>
      <c r="AP54" s="50"/>
      <c r="AQ54" s="50"/>
      <c r="AR54" s="45"/>
      <c r="AS54" s="45"/>
      <c r="AT54" s="45"/>
      <c r="AU54" s="45"/>
      <c r="AV54" s="45"/>
    </row>
    <row r="55" spans="1:48" ht="33" customHeight="1" x14ac:dyDescent="0.25">
      <c r="A55" s="77"/>
      <c r="B55" s="58"/>
      <c r="C55" s="126" t="s">
        <v>95</v>
      </c>
      <c r="D55" s="126"/>
      <c r="E55" s="126"/>
      <c r="F55" s="126"/>
      <c r="G55" s="126"/>
      <c r="H55" s="126"/>
      <c r="I55" s="125" t="s">
        <v>96</v>
      </c>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59"/>
      <c r="AI55" s="79"/>
      <c r="AL55" s="49"/>
      <c r="AM55" s="50"/>
      <c r="AN55" s="50"/>
      <c r="AO55" s="50"/>
      <c r="AP55" s="50"/>
      <c r="AQ55" s="50"/>
      <c r="AR55" s="45"/>
      <c r="AS55" s="45"/>
      <c r="AT55" s="45"/>
      <c r="AU55" s="45"/>
      <c r="AV55" s="45"/>
    </row>
    <row r="56" spans="1:48" ht="5.0999999999999996" customHeight="1" x14ac:dyDescent="0.25">
      <c r="A56" s="77"/>
      <c r="B56" s="58"/>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9"/>
      <c r="AI56" s="79"/>
      <c r="AL56" s="49"/>
      <c r="AM56" s="50"/>
      <c r="AN56" s="50"/>
      <c r="AO56" s="50"/>
      <c r="AP56" s="50"/>
      <c r="AQ56" s="50"/>
      <c r="AR56" s="45"/>
      <c r="AS56" s="45"/>
      <c r="AT56" s="45"/>
      <c r="AU56" s="45"/>
      <c r="AV56" s="45"/>
    </row>
    <row r="57" spans="1:48" x14ac:dyDescent="0.25">
      <c r="A57" s="77"/>
      <c r="B57" s="58"/>
      <c r="C57" s="126" t="s">
        <v>97</v>
      </c>
      <c r="D57" s="126"/>
      <c r="E57" s="126"/>
      <c r="F57" s="126"/>
      <c r="G57" s="126"/>
      <c r="H57" s="126"/>
      <c r="I57" s="125" t="s">
        <v>108</v>
      </c>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59"/>
      <c r="AI57" s="79"/>
      <c r="AL57" s="49"/>
      <c r="AM57" s="50"/>
      <c r="AN57" s="50"/>
      <c r="AO57" s="50"/>
      <c r="AP57" s="50"/>
      <c r="AQ57" s="50"/>
      <c r="AR57" s="45"/>
      <c r="AS57" s="45"/>
      <c r="AT57" s="45"/>
      <c r="AU57" s="45"/>
      <c r="AV57" s="45"/>
    </row>
    <row r="58" spans="1:48" ht="5.0999999999999996" customHeight="1" x14ac:dyDescent="0.25">
      <c r="A58" s="77"/>
      <c r="B58" s="58"/>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9"/>
      <c r="AI58" s="79"/>
      <c r="AL58" s="49"/>
      <c r="AM58" s="50"/>
      <c r="AN58" s="50"/>
      <c r="AO58" s="50"/>
      <c r="AP58" s="50"/>
      <c r="AQ58" s="50"/>
      <c r="AR58" s="45"/>
      <c r="AS58" s="45"/>
      <c r="AT58" s="45"/>
      <c r="AU58" s="45"/>
      <c r="AV58" s="45"/>
    </row>
    <row r="59" spans="1:48" x14ac:dyDescent="0.25">
      <c r="A59" s="77"/>
      <c r="B59" s="58"/>
      <c r="C59" s="126" t="s">
        <v>98</v>
      </c>
      <c r="D59" s="126"/>
      <c r="E59" s="126"/>
      <c r="F59" s="126"/>
      <c r="G59" s="126"/>
      <c r="H59" s="126"/>
      <c r="I59" s="125" t="s">
        <v>99</v>
      </c>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59"/>
      <c r="AI59" s="79"/>
      <c r="AL59" s="49"/>
      <c r="AM59" s="50"/>
      <c r="AN59" s="50"/>
      <c r="AO59" s="50"/>
      <c r="AP59" s="50"/>
      <c r="AQ59" s="50"/>
      <c r="AR59" s="45"/>
      <c r="AS59" s="45"/>
      <c r="AT59" s="45"/>
      <c r="AU59" s="45"/>
      <c r="AV59" s="45"/>
    </row>
    <row r="60" spans="1:48" ht="5.0999999999999996" customHeight="1" x14ac:dyDescent="0.25">
      <c r="A60" s="77"/>
      <c r="B60" s="58"/>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9"/>
      <c r="AI60" s="79"/>
      <c r="AL60" s="49"/>
      <c r="AM60" s="50"/>
      <c r="AN60" s="50"/>
      <c r="AO60" s="50"/>
      <c r="AP60" s="50"/>
      <c r="AQ60" s="50"/>
      <c r="AR60" s="45"/>
      <c r="AS60" s="45"/>
      <c r="AT60" s="45"/>
      <c r="AU60" s="45"/>
      <c r="AV60" s="45"/>
    </row>
    <row r="61" spans="1:48" ht="49.5" customHeight="1" x14ac:dyDescent="0.25">
      <c r="A61" s="77"/>
      <c r="B61" s="58"/>
      <c r="C61" s="126" t="s">
        <v>100</v>
      </c>
      <c r="D61" s="126"/>
      <c r="E61" s="126"/>
      <c r="F61" s="126"/>
      <c r="G61" s="126"/>
      <c r="H61" s="126"/>
      <c r="I61" s="125" t="s">
        <v>101</v>
      </c>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59"/>
      <c r="AI61" s="79"/>
      <c r="AL61" s="49"/>
      <c r="AM61" s="50"/>
      <c r="AN61" s="50"/>
      <c r="AO61" s="50"/>
      <c r="AP61" s="50"/>
      <c r="AQ61" s="50"/>
      <c r="AR61" s="45"/>
      <c r="AS61" s="45"/>
      <c r="AT61" s="45"/>
      <c r="AU61" s="45"/>
      <c r="AV61" s="45"/>
    </row>
    <row r="62" spans="1:48" ht="5.0999999999999996" customHeight="1" x14ac:dyDescent="0.25">
      <c r="A62" s="77"/>
      <c r="B62" s="58"/>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9"/>
      <c r="AI62" s="79"/>
      <c r="AL62" s="49"/>
      <c r="AM62" s="50"/>
      <c r="AN62" s="50"/>
      <c r="AO62" s="50"/>
      <c r="AP62" s="50"/>
      <c r="AQ62" s="50"/>
      <c r="AR62" s="45"/>
      <c r="AS62" s="45"/>
      <c r="AT62" s="45"/>
      <c r="AU62" s="45"/>
      <c r="AV62" s="45"/>
    </row>
    <row r="63" spans="1:48" ht="49.5" customHeight="1" x14ac:dyDescent="0.25">
      <c r="A63" s="77"/>
      <c r="B63" s="58"/>
      <c r="C63" s="126" t="s">
        <v>71</v>
      </c>
      <c r="D63" s="126"/>
      <c r="E63" s="126"/>
      <c r="F63" s="126"/>
      <c r="G63" s="126"/>
      <c r="H63" s="126"/>
      <c r="I63" s="125" t="s">
        <v>72</v>
      </c>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59"/>
      <c r="AI63" s="79"/>
      <c r="AL63" s="49"/>
      <c r="AM63" s="50"/>
      <c r="AN63" s="50"/>
      <c r="AO63" s="50"/>
      <c r="AP63" s="50"/>
      <c r="AQ63" s="50"/>
      <c r="AR63" s="45"/>
      <c r="AS63" s="45"/>
      <c r="AT63" s="45"/>
      <c r="AU63" s="45"/>
      <c r="AV63" s="45"/>
    </row>
    <row r="64" spans="1:48" ht="5.0999999999999996" customHeight="1" x14ac:dyDescent="0.25">
      <c r="A64" s="77"/>
      <c r="B64" s="58"/>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9"/>
      <c r="AI64" s="79"/>
      <c r="AL64" s="49"/>
      <c r="AM64" s="50"/>
      <c r="AN64" s="50"/>
      <c r="AO64" s="50"/>
      <c r="AP64" s="50"/>
      <c r="AQ64" s="50"/>
      <c r="AR64" s="45"/>
      <c r="AS64" s="45"/>
      <c r="AT64" s="45"/>
      <c r="AU64" s="45"/>
      <c r="AV64" s="45"/>
    </row>
    <row r="65" spans="1:48" x14ac:dyDescent="0.25">
      <c r="A65" s="77"/>
      <c r="B65" s="58"/>
      <c r="C65" s="126" t="s">
        <v>102</v>
      </c>
      <c r="D65" s="126"/>
      <c r="E65" s="126"/>
      <c r="F65" s="126"/>
      <c r="G65" s="126"/>
      <c r="H65" s="126"/>
      <c r="I65" s="125" t="s">
        <v>103</v>
      </c>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59"/>
      <c r="AI65" s="79"/>
      <c r="AL65" s="49"/>
      <c r="AM65" s="50"/>
      <c r="AN65" s="50"/>
      <c r="AO65" s="50"/>
      <c r="AP65" s="50"/>
      <c r="AQ65" s="50"/>
      <c r="AR65" s="45"/>
      <c r="AS65" s="45"/>
      <c r="AT65" s="45"/>
      <c r="AU65" s="45"/>
      <c r="AV65" s="45"/>
    </row>
    <row r="66" spans="1:48" ht="5.0999999999999996" customHeight="1" x14ac:dyDescent="0.25">
      <c r="A66" s="77"/>
      <c r="B66" s="58"/>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9"/>
      <c r="AI66" s="79"/>
      <c r="AL66" s="49"/>
      <c r="AM66" s="50"/>
      <c r="AN66" s="50"/>
      <c r="AO66" s="50"/>
      <c r="AP66" s="50"/>
      <c r="AQ66" s="50"/>
      <c r="AR66" s="45"/>
      <c r="AS66" s="45"/>
      <c r="AT66" s="45"/>
      <c r="AU66" s="45"/>
      <c r="AV66" s="45"/>
    </row>
    <row r="67" spans="1:48" ht="49.5" customHeight="1" x14ac:dyDescent="0.25">
      <c r="A67" s="77"/>
      <c r="B67" s="58"/>
      <c r="C67" s="126" t="s">
        <v>109</v>
      </c>
      <c r="D67" s="126"/>
      <c r="E67" s="126"/>
      <c r="F67" s="126"/>
      <c r="G67" s="126"/>
      <c r="H67" s="126"/>
      <c r="I67" s="125" t="s">
        <v>104</v>
      </c>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59"/>
      <c r="AI67" s="79"/>
      <c r="AL67" s="49"/>
      <c r="AM67" s="50"/>
      <c r="AN67" s="50"/>
      <c r="AO67" s="50"/>
      <c r="AP67" s="50"/>
      <c r="AQ67" s="50"/>
      <c r="AR67" s="45"/>
      <c r="AS67" s="45"/>
      <c r="AT67" s="45"/>
      <c r="AU67" s="45"/>
      <c r="AV67" s="45"/>
    </row>
    <row r="68" spans="1:48" ht="5.0999999999999996" customHeight="1" x14ac:dyDescent="0.25">
      <c r="A68" s="77"/>
      <c r="B68" s="58"/>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9"/>
      <c r="AI68" s="79"/>
      <c r="AL68" s="49"/>
      <c r="AM68" s="50"/>
      <c r="AN68" s="50"/>
      <c r="AO68" s="50"/>
      <c r="AP68" s="50"/>
      <c r="AQ68" s="50"/>
      <c r="AR68" s="45"/>
      <c r="AS68" s="45"/>
      <c r="AT68" s="45"/>
      <c r="AU68" s="45"/>
      <c r="AV68" s="45"/>
    </row>
    <row r="69" spans="1:48" x14ac:dyDescent="0.25">
      <c r="A69" s="77"/>
      <c r="B69" s="58"/>
      <c r="C69" s="126" t="s">
        <v>105</v>
      </c>
      <c r="D69" s="126"/>
      <c r="E69" s="126"/>
      <c r="F69" s="126"/>
      <c r="G69" s="126"/>
      <c r="H69" s="126"/>
      <c r="I69" s="125" t="s">
        <v>106</v>
      </c>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59"/>
      <c r="AI69" s="79"/>
      <c r="AL69" s="49"/>
      <c r="AM69" s="50"/>
      <c r="AN69" s="50"/>
      <c r="AO69" s="50"/>
      <c r="AP69" s="50"/>
      <c r="AQ69" s="50"/>
      <c r="AR69" s="45"/>
      <c r="AS69" s="45"/>
      <c r="AT69" s="45"/>
      <c r="AU69" s="45"/>
      <c r="AV69" s="45"/>
    </row>
    <row r="70" spans="1:48" x14ac:dyDescent="0.25">
      <c r="A70" s="77"/>
      <c r="B70" s="58"/>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9"/>
      <c r="AI70" s="79"/>
      <c r="AL70" s="49"/>
      <c r="AM70" s="50"/>
      <c r="AN70" s="50"/>
      <c r="AO70" s="50"/>
      <c r="AP70" s="50"/>
      <c r="AQ70" s="50"/>
      <c r="AR70" s="45"/>
      <c r="AS70" s="45"/>
      <c r="AT70" s="45"/>
      <c r="AU70" s="45"/>
      <c r="AV70" s="45"/>
    </row>
    <row r="71" spans="1:48" x14ac:dyDescent="0.25">
      <c r="A71" s="52"/>
      <c r="B71" s="143" t="s">
        <v>73</v>
      </c>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5"/>
      <c r="AI71" s="79"/>
      <c r="AL71" s="49"/>
      <c r="AM71" s="50"/>
      <c r="AN71" s="50"/>
      <c r="AO71" s="50"/>
      <c r="AP71" s="50"/>
      <c r="AQ71" s="50"/>
      <c r="AR71" s="45"/>
      <c r="AS71" s="45"/>
      <c r="AT71" s="45"/>
      <c r="AU71" s="45"/>
      <c r="AV71" s="45"/>
    </row>
    <row r="72" spans="1:48" x14ac:dyDescent="0.25">
      <c r="A72" s="52"/>
      <c r="B72" s="143"/>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5"/>
      <c r="AI72" s="79"/>
      <c r="AL72" s="49"/>
      <c r="AM72" s="50"/>
      <c r="AN72" s="50"/>
      <c r="AO72" s="50"/>
      <c r="AP72" s="50"/>
      <c r="AQ72" s="50"/>
      <c r="AR72" s="45"/>
      <c r="AS72" s="45"/>
      <c r="AT72" s="45"/>
      <c r="AU72" s="45"/>
      <c r="AV72" s="45"/>
    </row>
    <row r="73" spans="1:48" ht="14.4" thickBot="1" x14ac:dyDescent="0.3">
      <c r="A73" s="52"/>
      <c r="B73" s="146"/>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8"/>
      <c r="AI73" s="79"/>
      <c r="AL73" s="49"/>
      <c r="AM73" s="50"/>
      <c r="AN73" s="50"/>
      <c r="AO73" s="50"/>
      <c r="AP73" s="50"/>
      <c r="AQ73" s="50"/>
      <c r="AR73" s="45"/>
      <c r="AS73" s="45"/>
      <c r="AT73" s="45"/>
      <c r="AU73" s="45"/>
      <c r="AV73" s="45"/>
    </row>
    <row r="74" spans="1:48" ht="14.4" thickBot="1" x14ac:dyDescent="0.3">
      <c r="A74" s="81"/>
      <c r="B74" s="82"/>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2"/>
      <c r="AI74" s="84"/>
      <c r="AL74" s="49"/>
      <c r="AM74" s="50"/>
      <c r="AN74" s="50"/>
      <c r="AO74" s="50"/>
      <c r="AP74" s="50"/>
      <c r="AQ74" s="50"/>
      <c r="AR74" s="45"/>
      <c r="AS74" s="45"/>
      <c r="AT74" s="45"/>
      <c r="AU74" s="45"/>
      <c r="AV74" s="45"/>
    </row>
    <row r="75" spans="1:48" ht="14.4" thickTop="1" x14ac:dyDescent="0.25">
      <c r="A75" s="53"/>
      <c r="B75" s="53"/>
      <c r="AH75" s="53"/>
      <c r="AI75" s="53"/>
      <c r="AL75" s="49"/>
      <c r="AM75" s="50"/>
      <c r="AN75" s="50"/>
      <c r="AO75" s="50"/>
      <c r="AP75" s="50"/>
      <c r="AQ75" s="50"/>
      <c r="AR75" s="45"/>
      <c r="AS75" s="45"/>
      <c r="AT75" s="45"/>
      <c r="AU75" s="45"/>
      <c r="AV75" s="45"/>
    </row>
    <row r="76" spans="1:48" x14ac:dyDescent="0.25">
      <c r="A76" s="53"/>
      <c r="B76" s="53"/>
      <c r="AH76" s="53"/>
      <c r="AI76" s="53"/>
      <c r="AL76" s="49"/>
      <c r="AM76" s="50"/>
      <c r="AN76" s="50"/>
      <c r="AO76" s="50"/>
      <c r="AP76" s="50"/>
      <c r="AQ76" s="50"/>
      <c r="AR76" s="45"/>
      <c r="AS76" s="45"/>
      <c r="AT76" s="45"/>
      <c r="AU76" s="45"/>
      <c r="AV76" s="45"/>
    </row>
    <row r="77" spans="1:48" x14ac:dyDescent="0.25">
      <c r="A77" s="53"/>
      <c r="B77" s="53"/>
      <c r="AH77" s="53"/>
      <c r="AI77" s="53"/>
      <c r="AL77" s="49"/>
      <c r="AM77" s="50"/>
      <c r="AN77" s="50"/>
      <c r="AO77" s="50"/>
      <c r="AP77" s="50"/>
      <c r="AQ77" s="50"/>
      <c r="AR77" s="45"/>
      <c r="AS77" s="45"/>
      <c r="AT77" s="45"/>
      <c r="AU77" s="45"/>
      <c r="AV77" s="45"/>
    </row>
    <row r="78" spans="1:48" x14ac:dyDescent="0.25">
      <c r="A78" s="53"/>
      <c r="B78" s="53"/>
      <c r="AH78" s="53"/>
      <c r="AI78" s="53"/>
      <c r="AL78" s="49"/>
      <c r="AM78" s="50"/>
      <c r="AN78" s="50"/>
      <c r="AO78" s="50"/>
      <c r="AP78" s="50"/>
      <c r="AQ78" s="50"/>
      <c r="AR78" s="45"/>
      <c r="AS78" s="45"/>
      <c r="AT78" s="45"/>
      <c r="AU78" s="45"/>
      <c r="AV78" s="45"/>
    </row>
    <row r="79" spans="1:48" x14ac:dyDescent="0.25">
      <c r="AL79" s="49"/>
      <c r="AM79" s="50"/>
      <c r="AN79" s="50"/>
      <c r="AO79" s="50"/>
      <c r="AP79" s="50"/>
      <c r="AQ79" s="50"/>
      <c r="AR79" s="45"/>
      <c r="AS79" s="45"/>
      <c r="AT79" s="45"/>
      <c r="AU79" s="45"/>
      <c r="AV79" s="45"/>
    </row>
    <row r="80" spans="1:48" x14ac:dyDescent="0.25">
      <c r="AL80" s="49"/>
      <c r="AM80" s="50"/>
      <c r="AN80" s="50"/>
      <c r="AO80" s="50"/>
      <c r="AP80" s="50"/>
      <c r="AQ80" s="50"/>
      <c r="AR80" s="45"/>
      <c r="AS80" s="45"/>
      <c r="AT80" s="45"/>
      <c r="AU80" s="45"/>
      <c r="AV80" s="45"/>
    </row>
    <row r="81" spans="1:48" x14ac:dyDescent="0.25">
      <c r="AL81" s="49"/>
      <c r="AM81" s="50"/>
      <c r="AN81" s="50"/>
      <c r="AO81" s="50"/>
      <c r="AP81" s="50"/>
      <c r="AQ81" s="50"/>
      <c r="AR81" s="45"/>
      <c r="AS81" s="45"/>
      <c r="AT81" s="45"/>
      <c r="AU81" s="45"/>
      <c r="AV81" s="45"/>
    </row>
    <row r="82" spans="1:48" x14ac:dyDescent="0.25">
      <c r="AL82" s="49"/>
      <c r="AM82" s="50"/>
      <c r="AN82" s="50"/>
      <c r="AO82" s="50"/>
      <c r="AP82" s="50"/>
      <c r="AQ82" s="50"/>
      <c r="AR82" s="45"/>
      <c r="AS82" s="45"/>
      <c r="AT82" s="45"/>
      <c r="AU82" s="45"/>
      <c r="AV82" s="45"/>
    </row>
    <row r="83" spans="1:48" x14ac:dyDescent="0.25">
      <c r="A83" s="53"/>
      <c r="AI83" s="53"/>
      <c r="AL83" s="49"/>
      <c r="AM83" s="50"/>
      <c r="AN83" s="50"/>
      <c r="AO83" s="50"/>
      <c r="AP83" s="50"/>
      <c r="AQ83" s="50"/>
      <c r="AR83" s="45"/>
      <c r="AS83" s="45"/>
      <c r="AT83" s="45"/>
      <c r="AU83" s="45"/>
      <c r="AV83" s="45"/>
    </row>
    <row r="84" spans="1:48" x14ac:dyDescent="0.25">
      <c r="A84" s="53"/>
      <c r="AI84" s="53"/>
      <c r="AL84" s="49"/>
      <c r="AM84" s="50"/>
      <c r="AN84" s="50"/>
      <c r="AO84" s="50"/>
      <c r="AP84" s="50"/>
      <c r="AQ84" s="50"/>
      <c r="AR84" s="45"/>
      <c r="AS84" s="45"/>
      <c r="AT84" s="45"/>
      <c r="AU84" s="45"/>
      <c r="AV84" s="45"/>
    </row>
    <row r="85" spans="1:48" x14ac:dyDescent="0.25">
      <c r="A85" s="53"/>
      <c r="B85" s="53"/>
      <c r="AH85" s="53"/>
      <c r="AI85" s="53"/>
      <c r="AL85" s="49"/>
      <c r="AM85" s="50"/>
      <c r="AN85" s="50"/>
      <c r="AO85" s="50"/>
      <c r="AP85" s="50"/>
      <c r="AQ85" s="50"/>
      <c r="AR85" s="45"/>
      <c r="AS85" s="45"/>
      <c r="AT85" s="45"/>
      <c r="AU85" s="45"/>
      <c r="AV85" s="45"/>
    </row>
    <row r="86" spans="1:48" x14ac:dyDescent="0.25">
      <c r="AL86" s="49"/>
      <c r="AM86" s="50"/>
      <c r="AN86" s="50"/>
      <c r="AO86" s="50"/>
      <c r="AP86" s="50"/>
      <c r="AQ86" s="50"/>
      <c r="AR86" s="45"/>
      <c r="AS86" s="45"/>
      <c r="AT86" s="45"/>
      <c r="AU86" s="45"/>
      <c r="AV86" s="45"/>
    </row>
    <row r="87" spans="1:48" x14ac:dyDescent="0.25">
      <c r="AL87" s="49"/>
      <c r="AM87" s="50"/>
      <c r="AN87" s="50"/>
      <c r="AO87" s="50"/>
      <c r="AP87" s="50"/>
      <c r="AQ87" s="50"/>
      <c r="AR87" s="45"/>
      <c r="AS87" s="45"/>
      <c r="AT87" s="45"/>
      <c r="AU87" s="45"/>
      <c r="AV87" s="45"/>
    </row>
    <row r="88" spans="1:48" x14ac:dyDescent="0.25">
      <c r="AL88" s="49"/>
      <c r="AM88" s="50"/>
      <c r="AN88" s="50"/>
      <c r="AO88" s="50"/>
      <c r="AP88" s="50"/>
      <c r="AQ88" s="50"/>
      <c r="AR88" s="45"/>
      <c r="AS88" s="45"/>
      <c r="AT88" s="45"/>
      <c r="AU88" s="45"/>
      <c r="AV88" s="45"/>
    </row>
    <row r="89" spans="1:48" x14ac:dyDescent="0.25">
      <c r="AL89" s="49"/>
      <c r="AM89" s="50"/>
      <c r="AN89" s="50"/>
      <c r="AO89" s="50"/>
      <c r="AP89" s="50"/>
      <c r="AQ89" s="50"/>
      <c r="AR89" s="45"/>
      <c r="AS89" s="45"/>
      <c r="AT89" s="45"/>
      <c r="AU89" s="45"/>
      <c r="AV89" s="45"/>
    </row>
    <row r="90" spans="1:48" x14ac:dyDescent="0.25">
      <c r="AL90" s="49"/>
      <c r="AM90" s="50"/>
      <c r="AN90" s="50"/>
      <c r="AO90" s="50"/>
      <c r="AP90" s="50"/>
      <c r="AQ90" s="50"/>
      <c r="AR90" s="45"/>
      <c r="AS90" s="45"/>
      <c r="AT90" s="45"/>
      <c r="AU90" s="45"/>
      <c r="AV90" s="45"/>
    </row>
    <row r="91" spans="1:48" x14ac:dyDescent="0.25">
      <c r="AL91" s="49"/>
      <c r="AM91" s="50"/>
      <c r="AN91" s="50"/>
      <c r="AO91" s="50"/>
      <c r="AP91" s="50"/>
      <c r="AQ91" s="50"/>
      <c r="AR91" s="45"/>
      <c r="AS91" s="45"/>
      <c r="AT91" s="45"/>
      <c r="AU91" s="45"/>
      <c r="AV91" s="45"/>
    </row>
    <row r="92" spans="1:48" x14ac:dyDescent="0.25">
      <c r="AL92" s="49"/>
      <c r="AM92" s="50"/>
      <c r="AN92" s="50"/>
      <c r="AO92" s="50"/>
      <c r="AP92" s="50"/>
      <c r="AQ92" s="50"/>
      <c r="AR92" s="45"/>
      <c r="AS92" s="45"/>
      <c r="AT92" s="45"/>
      <c r="AU92" s="45"/>
      <c r="AV92" s="45"/>
    </row>
    <row r="93" spans="1:48" x14ac:dyDescent="0.25">
      <c r="AL93" s="49"/>
      <c r="AM93" s="50"/>
      <c r="AN93" s="50"/>
      <c r="AO93" s="50"/>
      <c r="AP93" s="50"/>
      <c r="AQ93" s="50"/>
      <c r="AR93" s="45"/>
      <c r="AS93" s="45"/>
      <c r="AT93" s="45"/>
      <c r="AU93" s="45"/>
      <c r="AV93" s="45"/>
    </row>
    <row r="94" spans="1:48" x14ac:dyDescent="0.25">
      <c r="AL94" s="49"/>
      <c r="AM94" s="50"/>
      <c r="AN94" s="50"/>
      <c r="AO94" s="50"/>
      <c r="AP94" s="50"/>
      <c r="AQ94" s="50"/>
      <c r="AR94" s="45"/>
      <c r="AS94" s="45"/>
      <c r="AT94" s="45"/>
      <c r="AU94" s="45"/>
      <c r="AV94" s="45"/>
    </row>
    <row r="95" spans="1:48" x14ac:dyDescent="0.25">
      <c r="AL95" s="49"/>
      <c r="AM95" s="50"/>
      <c r="AN95" s="50"/>
      <c r="AO95" s="50"/>
      <c r="AP95" s="50"/>
      <c r="AQ95" s="50"/>
      <c r="AR95" s="45"/>
      <c r="AS95" s="45"/>
      <c r="AT95" s="45"/>
      <c r="AU95" s="45"/>
      <c r="AV95" s="45"/>
    </row>
    <row r="96" spans="1:48" x14ac:dyDescent="0.25">
      <c r="AL96" s="49"/>
      <c r="AM96" s="50"/>
      <c r="AN96" s="50"/>
      <c r="AO96" s="50"/>
      <c r="AP96" s="50"/>
      <c r="AQ96" s="50"/>
      <c r="AR96" s="45"/>
      <c r="AS96" s="45"/>
      <c r="AT96" s="45"/>
      <c r="AU96" s="45"/>
      <c r="AV96" s="45"/>
    </row>
    <row r="97" spans="38:48" x14ac:dyDescent="0.25">
      <c r="AL97" s="49"/>
      <c r="AM97" s="50"/>
      <c r="AN97" s="50"/>
      <c r="AO97" s="50"/>
      <c r="AP97" s="50"/>
      <c r="AQ97" s="50"/>
      <c r="AR97" s="45"/>
      <c r="AS97" s="45"/>
      <c r="AT97" s="45"/>
      <c r="AU97" s="45"/>
      <c r="AV97" s="45"/>
    </row>
    <row r="98" spans="38:48" x14ac:dyDescent="0.25">
      <c r="AL98" s="49"/>
      <c r="AM98" s="50"/>
      <c r="AN98" s="50"/>
      <c r="AO98" s="50"/>
      <c r="AP98" s="50"/>
      <c r="AQ98" s="50"/>
      <c r="AR98" s="45"/>
      <c r="AS98" s="45"/>
      <c r="AT98" s="45"/>
      <c r="AU98" s="45"/>
      <c r="AV98" s="45"/>
    </row>
    <row r="99" spans="38:48" x14ac:dyDescent="0.25">
      <c r="AL99" s="49"/>
      <c r="AM99" s="50"/>
      <c r="AN99" s="50"/>
      <c r="AO99" s="50"/>
      <c r="AP99" s="50"/>
      <c r="AQ99" s="50"/>
      <c r="AR99" s="45"/>
      <c r="AS99" s="45"/>
      <c r="AT99" s="45"/>
      <c r="AU99" s="45"/>
      <c r="AV99" s="45"/>
    </row>
    <row r="100" spans="38:48" x14ac:dyDescent="0.25">
      <c r="AL100" s="49"/>
      <c r="AM100" s="50"/>
      <c r="AN100" s="50"/>
      <c r="AO100" s="50"/>
      <c r="AP100" s="50"/>
      <c r="AQ100" s="50"/>
      <c r="AR100" s="45"/>
      <c r="AS100" s="45"/>
      <c r="AT100" s="45"/>
      <c r="AU100" s="45"/>
      <c r="AV100" s="45"/>
    </row>
    <row r="101" spans="38:48" x14ac:dyDescent="0.25">
      <c r="AL101" s="49"/>
      <c r="AM101" s="50"/>
      <c r="AN101" s="50"/>
      <c r="AO101" s="50"/>
      <c r="AP101" s="50"/>
      <c r="AQ101" s="50"/>
      <c r="AR101" s="45"/>
      <c r="AS101" s="45"/>
      <c r="AT101" s="45"/>
      <c r="AU101" s="45"/>
      <c r="AV101" s="45"/>
    </row>
    <row r="102" spans="38:48" x14ac:dyDescent="0.25">
      <c r="AL102" s="49"/>
      <c r="AM102" s="50"/>
      <c r="AN102" s="50"/>
      <c r="AO102" s="50"/>
      <c r="AP102" s="50"/>
      <c r="AQ102" s="50"/>
      <c r="AR102" s="45"/>
      <c r="AS102" s="45"/>
      <c r="AT102" s="45"/>
      <c r="AU102" s="45"/>
      <c r="AV102" s="45"/>
    </row>
    <row r="103" spans="38:48" x14ac:dyDescent="0.25">
      <c r="AL103" s="49"/>
      <c r="AM103" s="50"/>
      <c r="AN103" s="50"/>
      <c r="AO103" s="50"/>
      <c r="AP103" s="50"/>
      <c r="AQ103" s="50"/>
      <c r="AR103" s="45"/>
      <c r="AS103" s="45"/>
      <c r="AT103" s="45"/>
      <c r="AU103" s="45"/>
      <c r="AV103" s="45"/>
    </row>
    <row r="104" spans="38:48" x14ac:dyDescent="0.25">
      <c r="AL104" s="49"/>
      <c r="AM104" s="50"/>
      <c r="AN104" s="50"/>
      <c r="AO104" s="50"/>
      <c r="AP104" s="50"/>
      <c r="AQ104" s="50"/>
      <c r="AR104" s="45"/>
      <c r="AS104" s="45"/>
      <c r="AT104" s="45"/>
      <c r="AU104" s="45"/>
      <c r="AV104" s="45"/>
    </row>
    <row r="105" spans="38:48" x14ac:dyDescent="0.25">
      <c r="AL105" s="49"/>
      <c r="AM105" s="50"/>
      <c r="AN105" s="50"/>
      <c r="AO105" s="50"/>
      <c r="AP105" s="50"/>
      <c r="AQ105" s="50"/>
      <c r="AR105" s="45"/>
      <c r="AS105" s="45"/>
      <c r="AT105" s="45"/>
      <c r="AU105" s="45"/>
      <c r="AV105" s="45"/>
    </row>
    <row r="106" spans="38:48" x14ac:dyDescent="0.25">
      <c r="AL106" s="49"/>
      <c r="AM106" s="50"/>
      <c r="AN106" s="50"/>
      <c r="AO106" s="50"/>
      <c r="AP106" s="50"/>
      <c r="AQ106" s="50"/>
      <c r="AR106" s="45"/>
      <c r="AS106" s="45"/>
      <c r="AT106" s="45"/>
      <c r="AU106" s="45"/>
      <c r="AV106" s="45"/>
    </row>
    <row r="107" spans="38:48" x14ac:dyDescent="0.25">
      <c r="AL107" s="49"/>
      <c r="AM107" s="50"/>
      <c r="AN107" s="50"/>
      <c r="AO107" s="50"/>
      <c r="AP107" s="50"/>
      <c r="AQ107" s="50"/>
      <c r="AR107" s="45"/>
      <c r="AS107" s="45"/>
      <c r="AT107" s="45"/>
      <c r="AU107" s="45"/>
      <c r="AV107" s="45"/>
    </row>
    <row r="108" spans="38:48" x14ac:dyDescent="0.25">
      <c r="AL108" s="49"/>
      <c r="AM108" s="50"/>
      <c r="AN108" s="50"/>
      <c r="AO108" s="50"/>
      <c r="AP108" s="50"/>
      <c r="AQ108" s="50"/>
      <c r="AR108" s="45"/>
      <c r="AS108" s="45"/>
      <c r="AT108" s="45"/>
      <c r="AU108" s="45"/>
      <c r="AV108" s="45"/>
    </row>
    <row r="109" spans="38:48" x14ac:dyDescent="0.25">
      <c r="AL109" s="49"/>
      <c r="AM109" s="50"/>
      <c r="AN109" s="50"/>
      <c r="AO109" s="50"/>
      <c r="AP109" s="50"/>
      <c r="AQ109" s="50"/>
      <c r="AR109" s="45"/>
      <c r="AS109" s="45"/>
      <c r="AT109" s="45"/>
      <c r="AU109" s="45"/>
      <c r="AV109" s="45"/>
    </row>
    <row r="110" spans="38:48" x14ac:dyDescent="0.25">
      <c r="AL110" s="49"/>
      <c r="AM110" s="50"/>
      <c r="AN110" s="50"/>
      <c r="AO110" s="50"/>
      <c r="AP110" s="50"/>
      <c r="AQ110" s="50"/>
      <c r="AR110" s="45"/>
      <c r="AS110" s="45"/>
      <c r="AT110" s="45"/>
      <c r="AU110" s="45"/>
      <c r="AV110" s="45"/>
    </row>
    <row r="111" spans="38:48" x14ac:dyDescent="0.25">
      <c r="AL111" s="49"/>
      <c r="AM111" s="50"/>
      <c r="AN111" s="50"/>
      <c r="AO111" s="50"/>
      <c r="AP111" s="50"/>
      <c r="AQ111" s="50"/>
      <c r="AR111" s="45"/>
      <c r="AS111" s="45"/>
      <c r="AT111" s="45"/>
      <c r="AU111" s="45"/>
      <c r="AV111" s="45"/>
    </row>
    <row r="112" spans="38:48" x14ac:dyDescent="0.25">
      <c r="AL112" s="49"/>
      <c r="AM112" s="50"/>
      <c r="AN112" s="50"/>
      <c r="AO112" s="50"/>
      <c r="AP112" s="50"/>
      <c r="AQ112" s="50"/>
      <c r="AR112" s="45"/>
      <c r="AS112" s="45"/>
      <c r="AT112" s="45"/>
      <c r="AU112" s="45"/>
      <c r="AV112" s="45"/>
    </row>
    <row r="113" spans="38:48" x14ac:dyDescent="0.25">
      <c r="AL113" s="49"/>
      <c r="AM113" s="50"/>
      <c r="AN113" s="50"/>
      <c r="AO113" s="50"/>
      <c r="AP113" s="50"/>
      <c r="AQ113" s="50"/>
      <c r="AR113" s="45"/>
      <c r="AS113" s="45"/>
      <c r="AT113" s="45"/>
      <c r="AU113" s="45"/>
      <c r="AV113" s="45"/>
    </row>
    <row r="114" spans="38:48" x14ac:dyDescent="0.25">
      <c r="AL114" s="49"/>
      <c r="AM114" s="50"/>
      <c r="AN114" s="50"/>
      <c r="AO114" s="50"/>
      <c r="AP114" s="50"/>
      <c r="AQ114" s="50"/>
      <c r="AR114" s="45"/>
      <c r="AS114" s="45"/>
      <c r="AT114" s="45"/>
      <c r="AU114" s="45"/>
      <c r="AV114" s="45"/>
    </row>
    <row r="115" spans="38:48" x14ac:dyDescent="0.25">
      <c r="AL115" s="49"/>
      <c r="AM115" s="50"/>
      <c r="AN115" s="50"/>
      <c r="AO115" s="50"/>
      <c r="AP115" s="50"/>
      <c r="AQ115" s="50"/>
      <c r="AR115" s="45"/>
      <c r="AS115" s="45"/>
      <c r="AT115" s="45"/>
      <c r="AU115" s="45"/>
      <c r="AV115" s="45"/>
    </row>
    <row r="116" spans="38:48" x14ac:dyDescent="0.25">
      <c r="AL116" s="49"/>
      <c r="AM116" s="50"/>
      <c r="AN116" s="50"/>
      <c r="AO116" s="50"/>
      <c r="AP116" s="50"/>
      <c r="AQ116" s="50"/>
      <c r="AR116" s="45"/>
      <c r="AS116" s="45"/>
      <c r="AT116" s="45"/>
      <c r="AU116" s="45"/>
      <c r="AV116" s="45"/>
    </row>
    <row r="117" spans="38:48" x14ac:dyDescent="0.25">
      <c r="AL117" s="49"/>
      <c r="AM117" s="50"/>
      <c r="AN117" s="50"/>
      <c r="AO117" s="50"/>
      <c r="AP117" s="50"/>
      <c r="AQ117" s="50"/>
      <c r="AR117" s="45"/>
      <c r="AS117" s="45"/>
      <c r="AT117" s="45"/>
      <c r="AU117" s="45"/>
      <c r="AV117" s="45"/>
    </row>
    <row r="118" spans="38:48" x14ac:dyDescent="0.25">
      <c r="AL118" s="49"/>
      <c r="AM118" s="50"/>
      <c r="AN118" s="50"/>
      <c r="AO118" s="50"/>
      <c r="AP118" s="50"/>
      <c r="AQ118" s="50"/>
      <c r="AR118" s="45"/>
      <c r="AS118" s="45"/>
      <c r="AT118" s="45"/>
      <c r="AU118" s="45"/>
      <c r="AV118" s="45"/>
    </row>
    <row r="119" spans="38:48" x14ac:dyDescent="0.25">
      <c r="AL119" s="49"/>
      <c r="AM119" s="50"/>
      <c r="AN119" s="50"/>
      <c r="AO119" s="50"/>
      <c r="AP119" s="50"/>
      <c r="AQ119" s="50"/>
      <c r="AR119" s="45"/>
      <c r="AS119" s="45"/>
      <c r="AT119" s="45"/>
      <c r="AU119" s="45"/>
      <c r="AV119" s="45"/>
    </row>
    <row r="120" spans="38:48" x14ac:dyDescent="0.25">
      <c r="AL120" s="49"/>
      <c r="AM120" s="50"/>
      <c r="AN120" s="50"/>
      <c r="AO120" s="50"/>
      <c r="AP120" s="50"/>
      <c r="AQ120" s="50"/>
      <c r="AR120" s="45"/>
      <c r="AS120" s="45"/>
      <c r="AT120" s="45"/>
      <c r="AU120" s="45"/>
      <c r="AV120" s="45"/>
    </row>
    <row r="121" spans="38:48" x14ac:dyDescent="0.25">
      <c r="AL121" s="49"/>
      <c r="AM121" s="50"/>
      <c r="AN121" s="50"/>
      <c r="AO121" s="50"/>
      <c r="AP121" s="50"/>
      <c r="AQ121" s="50"/>
      <c r="AR121" s="45"/>
      <c r="AS121" s="45"/>
      <c r="AT121" s="45"/>
      <c r="AU121" s="45"/>
      <c r="AV121" s="45"/>
    </row>
    <row r="122" spans="38:48" x14ac:dyDescent="0.25">
      <c r="AL122" s="49"/>
      <c r="AM122" s="50"/>
      <c r="AN122" s="50"/>
      <c r="AO122" s="50"/>
      <c r="AP122" s="50"/>
      <c r="AQ122" s="50"/>
      <c r="AR122" s="45"/>
      <c r="AS122" s="45"/>
      <c r="AT122" s="45"/>
      <c r="AU122" s="45"/>
      <c r="AV122" s="45"/>
    </row>
    <row r="123" spans="38:48" x14ac:dyDescent="0.25">
      <c r="AL123" s="49"/>
      <c r="AM123" s="50"/>
      <c r="AN123" s="50"/>
      <c r="AO123" s="50"/>
      <c r="AP123" s="50"/>
      <c r="AQ123" s="50"/>
      <c r="AR123" s="45"/>
      <c r="AS123" s="45"/>
      <c r="AT123" s="45"/>
      <c r="AU123" s="45"/>
      <c r="AV123" s="45"/>
    </row>
    <row r="124" spans="38:48" x14ac:dyDescent="0.25">
      <c r="AL124" s="49"/>
      <c r="AM124" s="50"/>
      <c r="AN124" s="50"/>
      <c r="AO124" s="50"/>
      <c r="AP124" s="50"/>
      <c r="AQ124" s="50"/>
      <c r="AR124" s="45"/>
      <c r="AS124" s="45"/>
      <c r="AT124" s="45"/>
      <c r="AU124" s="45"/>
      <c r="AV124" s="45"/>
    </row>
    <row r="125" spans="38:48" x14ac:dyDescent="0.25">
      <c r="AL125" s="49"/>
      <c r="AM125" s="50"/>
      <c r="AN125" s="50"/>
      <c r="AO125" s="50"/>
      <c r="AP125" s="50"/>
      <c r="AQ125" s="50"/>
      <c r="AR125" s="45"/>
      <c r="AS125" s="45"/>
      <c r="AT125" s="45"/>
      <c r="AU125" s="45"/>
      <c r="AV125" s="45"/>
    </row>
    <row r="126" spans="38:48" x14ac:dyDescent="0.25">
      <c r="AL126" s="49"/>
      <c r="AM126" s="50"/>
      <c r="AN126" s="50"/>
      <c r="AO126" s="50"/>
      <c r="AP126" s="50"/>
      <c r="AQ126" s="50"/>
      <c r="AR126" s="45"/>
      <c r="AS126" s="45"/>
      <c r="AT126" s="45"/>
      <c r="AU126" s="45"/>
      <c r="AV126" s="45"/>
    </row>
    <row r="127" spans="38:48" x14ac:dyDescent="0.25">
      <c r="AL127" s="49"/>
      <c r="AM127" s="50"/>
      <c r="AN127" s="50"/>
      <c r="AO127" s="50"/>
      <c r="AP127" s="50"/>
      <c r="AQ127" s="50"/>
      <c r="AR127" s="45"/>
      <c r="AS127" s="45"/>
      <c r="AT127" s="45"/>
      <c r="AU127" s="45"/>
      <c r="AV127" s="45"/>
    </row>
    <row r="128" spans="38:48" x14ac:dyDescent="0.25">
      <c r="AL128" s="49"/>
      <c r="AM128" s="50"/>
      <c r="AN128" s="50"/>
      <c r="AO128" s="50"/>
      <c r="AP128" s="50"/>
      <c r="AQ128" s="50"/>
      <c r="AR128" s="45"/>
      <c r="AS128" s="45"/>
      <c r="AT128" s="45"/>
      <c r="AU128" s="45"/>
      <c r="AV128" s="45"/>
    </row>
    <row r="129" spans="38:48" x14ac:dyDescent="0.25">
      <c r="AL129" s="49"/>
      <c r="AM129" s="50"/>
      <c r="AN129" s="50"/>
      <c r="AO129" s="50"/>
      <c r="AP129" s="50"/>
      <c r="AQ129" s="50"/>
      <c r="AR129" s="45"/>
      <c r="AS129" s="45"/>
      <c r="AT129" s="45"/>
      <c r="AU129" s="45"/>
      <c r="AV129" s="45"/>
    </row>
    <row r="130" spans="38:48" x14ac:dyDescent="0.25">
      <c r="AL130" s="49"/>
      <c r="AM130" s="50"/>
      <c r="AN130" s="50"/>
      <c r="AO130" s="50"/>
      <c r="AP130" s="50"/>
      <c r="AQ130" s="50"/>
      <c r="AR130" s="45"/>
      <c r="AS130" s="45"/>
      <c r="AT130" s="45"/>
      <c r="AU130" s="45"/>
      <c r="AV130" s="45"/>
    </row>
    <row r="131" spans="38:48" x14ac:dyDescent="0.25">
      <c r="AL131" s="49"/>
      <c r="AM131" s="50"/>
      <c r="AN131" s="50"/>
      <c r="AO131" s="50"/>
      <c r="AP131" s="50"/>
      <c r="AQ131" s="50"/>
      <c r="AR131" s="45"/>
      <c r="AS131" s="45"/>
      <c r="AT131" s="45"/>
      <c r="AU131" s="45"/>
      <c r="AV131" s="45"/>
    </row>
    <row r="132" spans="38:48" x14ac:dyDescent="0.25">
      <c r="AL132" s="49"/>
      <c r="AM132" s="50"/>
      <c r="AN132" s="50"/>
      <c r="AO132" s="50"/>
      <c r="AP132" s="50"/>
      <c r="AQ132" s="50"/>
      <c r="AR132" s="45"/>
      <c r="AS132" s="45"/>
      <c r="AT132" s="45"/>
      <c r="AU132" s="45"/>
      <c r="AV132" s="45"/>
    </row>
    <row r="133" spans="38:48" x14ac:dyDescent="0.25">
      <c r="AL133" s="49"/>
      <c r="AM133" s="50"/>
      <c r="AN133" s="50"/>
      <c r="AO133" s="50"/>
      <c r="AP133" s="50"/>
      <c r="AQ133" s="50"/>
      <c r="AR133" s="45"/>
      <c r="AS133" s="45"/>
      <c r="AT133" s="45"/>
      <c r="AU133" s="45"/>
      <c r="AV133" s="45"/>
    </row>
    <row r="134" spans="38:48" x14ac:dyDescent="0.25">
      <c r="AL134" s="49"/>
      <c r="AM134" s="50"/>
      <c r="AN134" s="50"/>
      <c r="AO134" s="50"/>
      <c r="AP134" s="50"/>
      <c r="AQ134" s="50"/>
      <c r="AR134" s="45"/>
      <c r="AS134" s="45"/>
      <c r="AT134" s="45"/>
      <c r="AU134" s="45"/>
      <c r="AV134" s="45"/>
    </row>
    <row r="135" spans="38:48" x14ac:dyDescent="0.25">
      <c r="AL135" s="49"/>
      <c r="AM135" s="50"/>
      <c r="AN135" s="50"/>
      <c r="AO135" s="50"/>
      <c r="AP135" s="50"/>
      <c r="AQ135" s="50"/>
      <c r="AR135" s="45"/>
      <c r="AS135" s="45"/>
      <c r="AT135" s="45"/>
      <c r="AU135" s="45"/>
      <c r="AV135" s="45"/>
    </row>
    <row r="136" spans="38:48" x14ac:dyDescent="0.25">
      <c r="AL136" s="49"/>
      <c r="AM136" s="50"/>
      <c r="AN136" s="50"/>
      <c r="AO136" s="50"/>
      <c r="AP136" s="50"/>
      <c r="AQ136" s="50"/>
      <c r="AR136" s="45"/>
      <c r="AS136" s="45"/>
      <c r="AT136" s="45"/>
      <c r="AU136" s="45"/>
      <c r="AV136" s="45"/>
    </row>
    <row r="137" spans="38:48" x14ac:dyDescent="0.25">
      <c r="AL137" s="49"/>
      <c r="AM137" s="50"/>
      <c r="AN137" s="50"/>
      <c r="AO137" s="50"/>
      <c r="AP137" s="50"/>
      <c r="AQ137" s="50"/>
      <c r="AR137" s="45"/>
      <c r="AS137" s="45"/>
      <c r="AT137" s="45"/>
      <c r="AU137" s="45"/>
      <c r="AV137" s="45"/>
    </row>
    <row r="138" spans="38:48" x14ac:dyDescent="0.25">
      <c r="AL138" s="49"/>
      <c r="AM138" s="50"/>
      <c r="AN138" s="50"/>
      <c r="AO138" s="50"/>
      <c r="AP138" s="50"/>
      <c r="AQ138" s="50"/>
      <c r="AR138" s="45"/>
      <c r="AS138" s="45"/>
      <c r="AT138" s="45"/>
      <c r="AU138" s="45"/>
      <c r="AV138" s="45"/>
    </row>
    <row r="139" spans="38:48" x14ac:dyDescent="0.25">
      <c r="AL139" s="49"/>
      <c r="AM139" s="50"/>
      <c r="AN139" s="50"/>
      <c r="AO139" s="50"/>
      <c r="AP139" s="50"/>
      <c r="AQ139" s="50"/>
      <c r="AR139" s="45"/>
      <c r="AS139" s="45"/>
      <c r="AT139" s="45"/>
      <c r="AU139" s="45"/>
      <c r="AV139" s="45"/>
    </row>
    <row r="140" spans="38:48" x14ac:dyDescent="0.25">
      <c r="AL140" s="49"/>
      <c r="AM140" s="50"/>
      <c r="AN140" s="50"/>
      <c r="AO140" s="50"/>
      <c r="AP140" s="50"/>
      <c r="AQ140" s="50"/>
      <c r="AR140" s="45"/>
      <c r="AS140" s="45"/>
      <c r="AT140" s="45"/>
      <c r="AU140" s="45"/>
      <c r="AV140" s="45"/>
    </row>
    <row r="141" spans="38:48" x14ac:dyDescent="0.25">
      <c r="AL141" s="49"/>
      <c r="AM141" s="50"/>
      <c r="AN141" s="50"/>
      <c r="AO141" s="50"/>
      <c r="AP141" s="50"/>
      <c r="AQ141" s="50"/>
      <c r="AR141" s="45"/>
      <c r="AS141" s="45"/>
      <c r="AT141" s="45"/>
      <c r="AU141" s="45"/>
      <c r="AV141" s="45"/>
    </row>
    <row r="142" spans="38:48" x14ac:dyDescent="0.25">
      <c r="AL142" s="49"/>
      <c r="AM142" s="50"/>
      <c r="AN142" s="50"/>
      <c r="AO142" s="50"/>
      <c r="AP142" s="50"/>
      <c r="AQ142" s="50"/>
      <c r="AR142" s="45"/>
      <c r="AS142" s="45"/>
      <c r="AT142" s="45"/>
      <c r="AU142" s="45"/>
      <c r="AV142" s="45"/>
    </row>
    <row r="143" spans="38:48" x14ac:dyDescent="0.25">
      <c r="AL143" s="49"/>
      <c r="AM143" s="50"/>
      <c r="AN143" s="50"/>
      <c r="AO143" s="50"/>
      <c r="AP143" s="50"/>
      <c r="AQ143" s="50"/>
      <c r="AR143" s="45"/>
      <c r="AS143" s="45"/>
      <c r="AT143" s="45"/>
      <c r="AU143" s="45"/>
      <c r="AV143" s="45"/>
    </row>
    <row r="144" spans="38:48" x14ac:dyDescent="0.25">
      <c r="AL144" s="49"/>
      <c r="AM144" s="50"/>
      <c r="AN144" s="50"/>
      <c r="AO144" s="50"/>
      <c r="AP144" s="50"/>
      <c r="AQ144" s="50"/>
      <c r="AR144" s="45"/>
      <c r="AS144" s="45"/>
      <c r="AT144" s="45"/>
      <c r="AU144" s="45"/>
      <c r="AV144" s="45"/>
    </row>
    <row r="145" spans="38:48" x14ac:dyDescent="0.25">
      <c r="AL145" s="49"/>
      <c r="AM145" s="50"/>
      <c r="AN145" s="50"/>
      <c r="AO145" s="50"/>
      <c r="AP145" s="50"/>
      <c r="AQ145" s="50"/>
      <c r="AR145" s="45"/>
      <c r="AS145" s="45"/>
      <c r="AT145" s="45"/>
      <c r="AU145" s="45"/>
      <c r="AV145" s="45"/>
    </row>
    <row r="146" spans="38:48" x14ac:dyDescent="0.25">
      <c r="AL146" s="49"/>
      <c r="AM146" s="50"/>
      <c r="AN146" s="50"/>
      <c r="AO146" s="50"/>
      <c r="AP146" s="50"/>
      <c r="AQ146" s="50"/>
      <c r="AR146" s="45"/>
      <c r="AS146" s="45"/>
      <c r="AT146" s="45"/>
      <c r="AU146" s="45"/>
      <c r="AV146" s="45"/>
    </row>
    <row r="147" spans="38:48" x14ac:dyDescent="0.25">
      <c r="AL147" s="49"/>
      <c r="AM147" s="50"/>
      <c r="AN147" s="50"/>
      <c r="AO147" s="50"/>
      <c r="AP147" s="50"/>
      <c r="AQ147" s="50"/>
      <c r="AR147" s="45"/>
      <c r="AS147" s="45"/>
      <c r="AT147" s="45"/>
      <c r="AU147" s="45"/>
      <c r="AV147" s="45"/>
    </row>
    <row r="148" spans="38:48" x14ac:dyDescent="0.25">
      <c r="AL148" s="49"/>
      <c r="AM148" s="50"/>
      <c r="AN148" s="50"/>
      <c r="AO148" s="50"/>
      <c r="AP148" s="50"/>
      <c r="AQ148" s="50"/>
      <c r="AR148" s="45"/>
      <c r="AS148" s="45"/>
      <c r="AT148" s="45"/>
      <c r="AU148" s="45"/>
      <c r="AV148" s="45"/>
    </row>
    <row r="149" spans="38:48" x14ac:dyDescent="0.25">
      <c r="AL149" s="49"/>
      <c r="AM149" s="50"/>
      <c r="AN149" s="50"/>
      <c r="AO149" s="50"/>
      <c r="AP149" s="50"/>
      <c r="AQ149" s="50"/>
      <c r="AR149" s="45"/>
      <c r="AS149" s="45"/>
      <c r="AT149" s="45"/>
      <c r="AU149" s="45"/>
      <c r="AV149" s="45"/>
    </row>
    <row r="150" spans="38:48" x14ac:dyDescent="0.25">
      <c r="AL150" s="49"/>
      <c r="AM150" s="50"/>
      <c r="AN150" s="50"/>
      <c r="AO150" s="50"/>
      <c r="AP150" s="50"/>
      <c r="AQ150" s="50"/>
      <c r="AR150" s="45"/>
      <c r="AS150" s="45"/>
      <c r="AT150" s="45"/>
      <c r="AU150" s="45"/>
      <c r="AV150" s="45"/>
    </row>
    <row r="151" spans="38:48" x14ac:dyDescent="0.25">
      <c r="AL151" s="49"/>
      <c r="AM151" s="50"/>
      <c r="AN151" s="50"/>
      <c r="AO151" s="50"/>
      <c r="AP151" s="50"/>
      <c r="AQ151" s="50"/>
      <c r="AR151" s="45"/>
      <c r="AS151" s="45"/>
      <c r="AT151" s="45"/>
      <c r="AU151" s="45"/>
      <c r="AV151" s="45"/>
    </row>
    <row r="152" spans="38:48" x14ac:dyDescent="0.25">
      <c r="AL152" s="49"/>
      <c r="AM152" s="50"/>
      <c r="AN152" s="50"/>
      <c r="AO152" s="50"/>
      <c r="AP152" s="50"/>
      <c r="AQ152" s="50"/>
      <c r="AR152" s="45"/>
      <c r="AS152" s="45"/>
      <c r="AT152" s="45"/>
      <c r="AU152" s="45"/>
      <c r="AV152" s="45"/>
    </row>
    <row r="153" spans="38:48" x14ac:dyDescent="0.25">
      <c r="AL153" s="49"/>
      <c r="AM153" s="50"/>
      <c r="AN153" s="50"/>
      <c r="AO153" s="50"/>
      <c r="AP153" s="50"/>
      <c r="AQ153" s="50"/>
      <c r="AR153" s="45"/>
      <c r="AS153" s="45"/>
      <c r="AT153" s="45"/>
      <c r="AU153" s="45"/>
      <c r="AV153" s="45"/>
    </row>
    <row r="154" spans="38:48" x14ac:dyDescent="0.25">
      <c r="AL154" s="49"/>
      <c r="AM154" s="50"/>
      <c r="AN154" s="50"/>
      <c r="AO154" s="50"/>
      <c r="AP154" s="50"/>
      <c r="AQ154" s="50"/>
      <c r="AR154" s="45"/>
      <c r="AS154" s="45"/>
      <c r="AT154" s="45"/>
      <c r="AU154" s="45"/>
      <c r="AV154" s="45"/>
    </row>
    <row r="155" spans="38:48" x14ac:dyDescent="0.25">
      <c r="AL155" s="49"/>
      <c r="AM155" s="50"/>
      <c r="AN155" s="50"/>
      <c r="AO155" s="50"/>
      <c r="AP155" s="50"/>
      <c r="AQ155" s="50"/>
      <c r="AR155" s="45"/>
      <c r="AS155" s="45"/>
      <c r="AT155" s="45"/>
      <c r="AU155" s="45"/>
      <c r="AV155" s="45"/>
    </row>
    <row r="156" spans="38:48" x14ac:dyDescent="0.25">
      <c r="AL156" s="49"/>
      <c r="AM156" s="50"/>
      <c r="AN156" s="50"/>
      <c r="AO156" s="50"/>
      <c r="AP156" s="50"/>
      <c r="AQ156" s="50"/>
      <c r="AR156" s="45"/>
      <c r="AS156" s="45"/>
      <c r="AT156" s="45"/>
      <c r="AU156" s="45"/>
      <c r="AV156" s="45"/>
    </row>
    <row r="157" spans="38:48" x14ac:dyDescent="0.25">
      <c r="AL157" s="49"/>
      <c r="AM157" s="50"/>
      <c r="AN157" s="50"/>
      <c r="AO157" s="50"/>
      <c r="AP157" s="50"/>
      <c r="AQ157" s="50"/>
      <c r="AR157" s="45"/>
      <c r="AS157" s="45"/>
      <c r="AT157" s="45"/>
      <c r="AU157" s="45"/>
      <c r="AV157" s="45"/>
    </row>
    <row r="158" spans="38:48" x14ac:dyDescent="0.25">
      <c r="AL158" s="49"/>
      <c r="AM158" s="50"/>
      <c r="AN158" s="50"/>
      <c r="AO158" s="50"/>
      <c r="AP158" s="50"/>
      <c r="AQ158" s="50"/>
      <c r="AR158" s="45"/>
      <c r="AS158" s="45"/>
      <c r="AT158" s="45"/>
      <c r="AU158" s="45"/>
      <c r="AV158" s="45"/>
    </row>
    <row r="159" spans="38:48" x14ac:dyDescent="0.25">
      <c r="AL159" s="49"/>
      <c r="AM159" s="50"/>
      <c r="AN159" s="50"/>
      <c r="AO159" s="50"/>
      <c r="AP159" s="50"/>
      <c r="AQ159" s="50"/>
      <c r="AR159" s="45"/>
      <c r="AS159" s="45"/>
      <c r="AT159" s="45"/>
      <c r="AU159" s="45"/>
      <c r="AV159" s="45"/>
    </row>
    <row r="160" spans="38:48" x14ac:dyDescent="0.25">
      <c r="AL160" s="49"/>
      <c r="AM160" s="50"/>
      <c r="AN160" s="50"/>
      <c r="AO160" s="50"/>
      <c r="AP160" s="50"/>
      <c r="AQ160" s="50"/>
      <c r="AR160" s="45"/>
      <c r="AS160" s="45"/>
      <c r="AT160" s="45"/>
      <c r="AU160" s="45"/>
      <c r="AV160" s="45"/>
    </row>
    <row r="161" spans="38:48" x14ac:dyDescent="0.25">
      <c r="AL161" s="49"/>
      <c r="AM161" s="50"/>
      <c r="AN161" s="50"/>
      <c r="AO161" s="50"/>
      <c r="AP161" s="50"/>
      <c r="AQ161" s="50"/>
      <c r="AR161" s="45"/>
      <c r="AS161" s="45"/>
      <c r="AT161" s="45"/>
      <c r="AU161" s="45"/>
      <c r="AV161" s="45"/>
    </row>
    <row r="162" spans="38:48" x14ac:dyDescent="0.25">
      <c r="AL162" s="49"/>
      <c r="AM162" s="50"/>
      <c r="AN162" s="50"/>
      <c r="AO162" s="50"/>
      <c r="AP162" s="50"/>
      <c r="AQ162" s="50"/>
      <c r="AR162" s="45"/>
      <c r="AS162" s="45"/>
      <c r="AT162" s="45"/>
      <c r="AU162" s="45"/>
      <c r="AV162" s="45"/>
    </row>
    <row r="163" spans="38:48" x14ac:dyDescent="0.25">
      <c r="AL163" s="49"/>
      <c r="AM163" s="50"/>
      <c r="AN163" s="50"/>
      <c r="AO163" s="50"/>
      <c r="AP163" s="50"/>
      <c r="AQ163" s="50"/>
      <c r="AR163" s="45"/>
      <c r="AS163" s="45"/>
      <c r="AT163" s="45"/>
      <c r="AU163" s="45"/>
      <c r="AV163" s="45"/>
    </row>
    <row r="164" spans="38:48" x14ac:dyDescent="0.25">
      <c r="AL164" s="49"/>
      <c r="AM164" s="50"/>
      <c r="AN164" s="50"/>
      <c r="AO164" s="50"/>
      <c r="AP164" s="50"/>
      <c r="AQ164" s="50"/>
      <c r="AR164" s="45"/>
      <c r="AS164" s="45"/>
      <c r="AT164" s="45"/>
      <c r="AU164" s="45"/>
      <c r="AV164" s="45"/>
    </row>
    <row r="165" spans="38:48" x14ac:dyDescent="0.25">
      <c r="AL165" s="49"/>
      <c r="AM165" s="50"/>
      <c r="AN165" s="50"/>
      <c r="AO165" s="50"/>
      <c r="AP165" s="50"/>
      <c r="AQ165" s="50"/>
      <c r="AR165" s="45"/>
      <c r="AS165" s="45"/>
      <c r="AT165" s="45"/>
      <c r="AU165" s="45"/>
      <c r="AV165" s="45"/>
    </row>
    <row r="166" spans="38:48" x14ac:dyDescent="0.25">
      <c r="AL166" s="49"/>
      <c r="AM166" s="50"/>
      <c r="AN166" s="50"/>
      <c r="AO166" s="50"/>
      <c r="AP166" s="50"/>
      <c r="AQ166" s="50"/>
      <c r="AR166" s="45"/>
      <c r="AS166" s="45"/>
      <c r="AT166" s="45"/>
      <c r="AU166" s="45"/>
      <c r="AV166" s="45"/>
    </row>
    <row r="167" spans="38:48" x14ac:dyDescent="0.25">
      <c r="AL167" s="49"/>
      <c r="AM167" s="50"/>
      <c r="AN167" s="50"/>
      <c r="AO167" s="50"/>
      <c r="AP167" s="50"/>
      <c r="AQ167" s="50"/>
      <c r="AR167" s="45"/>
      <c r="AS167" s="45"/>
      <c r="AT167" s="45"/>
      <c r="AU167" s="45"/>
      <c r="AV167" s="45"/>
    </row>
    <row r="168" spans="38:48" x14ac:dyDescent="0.25">
      <c r="AL168" s="49"/>
      <c r="AM168" s="50"/>
      <c r="AN168" s="50"/>
      <c r="AO168" s="50"/>
      <c r="AP168" s="50"/>
      <c r="AQ168" s="50"/>
      <c r="AR168" s="45"/>
      <c r="AS168" s="45"/>
      <c r="AT168" s="45"/>
      <c r="AU168" s="45"/>
      <c r="AV168" s="45"/>
    </row>
    <row r="169" spans="38:48" x14ac:dyDescent="0.25">
      <c r="AL169" s="49"/>
      <c r="AM169" s="50"/>
      <c r="AN169" s="50"/>
      <c r="AO169" s="50"/>
      <c r="AP169" s="50"/>
      <c r="AQ169" s="50"/>
      <c r="AR169" s="45"/>
      <c r="AS169" s="45"/>
      <c r="AT169" s="45"/>
      <c r="AU169" s="45"/>
      <c r="AV169" s="45"/>
    </row>
    <row r="170" spans="38:48" x14ac:dyDescent="0.25">
      <c r="AL170" s="49"/>
      <c r="AM170" s="50"/>
      <c r="AN170" s="50"/>
      <c r="AO170" s="50"/>
      <c r="AP170" s="50"/>
      <c r="AQ170" s="50"/>
      <c r="AR170" s="45"/>
      <c r="AS170" s="45"/>
      <c r="AT170" s="45"/>
      <c r="AU170" s="45"/>
      <c r="AV170" s="45"/>
    </row>
    <row r="171" spans="38:48" x14ac:dyDescent="0.25">
      <c r="AL171" s="49"/>
      <c r="AM171" s="50"/>
      <c r="AN171" s="50"/>
      <c r="AO171" s="50"/>
      <c r="AP171" s="50"/>
      <c r="AQ171" s="50"/>
      <c r="AR171" s="45"/>
      <c r="AS171" s="45"/>
      <c r="AT171" s="45"/>
      <c r="AU171" s="45"/>
      <c r="AV171" s="45"/>
    </row>
    <row r="172" spans="38:48" x14ac:dyDescent="0.25">
      <c r="AL172" s="49"/>
      <c r="AM172" s="50"/>
      <c r="AN172" s="50"/>
      <c r="AO172" s="50"/>
      <c r="AP172" s="50"/>
      <c r="AQ172" s="50"/>
      <c r="AR172" s="45"/>
      <c r="AS172" s="45"/>
      <c r="AT172" s="45"/>
      <c r="AU172" s="45"/>
      <c r="AV172" s="45"/>
    </row>
    <row r="173" spans="38:48" x14ac:dyDescent="0.25">
      <c r="AL173" s="49"/>
      <c r="AM173" s="50"/>
      <c r="AN173" s="50"/>
      <c r="AO173" s="50"/>
      <c r="AP173" s="50"/>
      <c r="AQ173" s="50"/>
      <c r="AR173" s="45"/>
      <c r="AS173" s="45"/>
      <c r="AT173" s="45"/>
      <c r="AU173" s="45"/>
      <c r="AV173" s="45"/>
    </row>
    <row r="174" spans="38:48" x14ac:dyDescent="0.25">
      <c r="AL174" s="49"/>
      <c r="AM174" s="50"/>
      <c r="AN174" s="50"/>
      <c r="AO174" s="50"/>
      <c r="AP174" s="50"/>
      <c r="AQ174" s="50"/>
      <c r="AR174" s="45"/>
      <c r="AS174" s="45"/>
      <c r="AT174" s="45"/>
      <c r="AU174" s="45"/>
      <c r="AV174" s="45"/>
    </row>
    <row r="175" spans="38:48" x14ac:dyDescent="0.25">
      <c r="AL175" s="49"/>
      <c r="AM175" s="50"/>
      <c r="AN175" s="50"/>
      <c r="AO175" s="50"/>
      <c r="AP175" s="50"/>
      <c r="AQ175" s="50"/>
      <c r="AR175" s="45"/>
      <c r="AS175" s="45"/>
      <c r="AT175" s="45"/>
      <c r="AU175" s="45"/>
      <c r="AV175" s="45"/>
    </row>
    <row r="176" spans="38:48" x14ac:dyDescent="0.25">
      <c r="AL176" s="49"/>
      <c r="AM176" s="50"/>
      <c r="AN176" s="50"/>
      <c r="AO176" s="50"/>
      <c r="AP176" s="50"/>
      <c r="AQ176" s="50"/>
      <c r="AR176" s="45"/>
      <c r="AS176" s="45"/>
      <c r="AT176" s="45"/>
      <c r="AU176" s="45"/>
      <c r="AV176" s="45"/>
    </row>
    <row r="177" spans="38:48" x14ac:dyDescent="0.25">
      <c r="AL177" s="49"/>
      <c r="AM177" s="50"/>
      <c r="AN177" s="50"/>
      <c r="AO177" s="50"/>
      <c r="AP177" s="50"/>
      <c r="AQ177" s="50"/>
      <c r="AR177" s="45"/>
      <c r="AS177" s="45"/>
      <c r="AT177" s="45"/>
      <c r="AU177" s="45"/>
      <c r="AV177" s="45"/>
    </row>
    <row r="178" spans="38:48" x14ac:dyDescent="0.25">
      <c r="AL178" s="49"/>
      <c r="AM178" s="50"/>
      <c r="AN178" s="50"/>
      <c r="AO178" s="50"/>
      <c r="AP178" s="50"/>
      <c r="AQ178" s="50"/>
      <c r="AR178" s="45"/>
      <c r="AS178" s="45"/>
      <c r="AT178" s="45"/>
      <c r="AU178" s="45"/>
      <c r="AV178" s="45"/>
    </row>
    <row r="179" spans="38:48" x14ac:dyDescent="0.25">
      <c r="AL179" s="49"/>
      <c r="AM179" s="50"/>
      <c r="AN179" s="50"/>
      <c r="AO179" s="50"/>
      <c r="AP179" s="50"/>
      <c r="AQ179" s="50"/>
      <c r="AR179" s="45"/>
      <c r="AS179" s="45"/>
      <c r="AT179" s="45"/>
      <c r="AU179" s="45"/>
      <c r="AV179" s="45"/>
    </row>
    <row r="180" spans="38:48" x14ac:dyDescent="0.25">
      <c r="AL180" s="49"/>
      <c r="AM180" s="50"/>
      <c r="AN180" s="50"/>
      <c r="AO180" s="50"/>
      <c r="AP180" s="50"/>
      <c r="AQ180" s="50"/>
      <c r="AR180" s="45"/>
      <c r="AS180" s="45"/>
      <c r="AT180" s="45"/>
      <c r="AU180" s="45"/>
      <c r="AV180" s="45"/>
    </row>
    <row r="181" spans="38:48" x14ac:dyDescent="0.25">
      <c r="AL181" s="49"/>
      <c r="AM181" s="50"/>
      <c r="AN181" s="50"/>
      <c r="AO181" s="50"/>
      <c r="AP181" s="50"/>
      <c r="AQ181" s="50"/>
      <c r="AR181" s="45"/>
      <c r="AS181" s="45"/>
      <c r="AT181" s="45"/>
      <c r="AU181" s="45"/>
      <c r="AV181" s="45"/>
    </row>
    <row r="182" spans="38:48" x14ac:dyDescent="0.25">
      <c r="AL182" s="49"/>
      <c r="AM182" s="50"/>
      <c r="AN182" s="50"/>
      <c r="AO182" s="50"/>
      <c r="AP182" s="50"/>
      <c r="AQ182" s="50"/>
      <c r="AR182" s="45"/>
      <c r="AS182" s="45"/>
      <c r="AT182" s="45"/>
      <c r="AU182" s="45"/>
      <c r="AV182" s="45"/>
    </row>
    <row r="183" spans="38:48" x14ac:dyDescent="0.25">
      <c r="AL183" s="49"/>
      <c r="AM183" s="50"/>
      <c r="AN183" s="50"/>
      <c r="AO183" s="50"/>
      <c r="AP183" s="50"/>
      <c r="AQ183" s="50"/>
      <c r="AR183" s="45"/>
      <c r="AS183" s="45"/>
      <c r="AT183" s="45"/>
      <c r="AU183" s="45"/>
      <c r="AV183" s="45"/>
    </row>
    <row r="184" spans="38:48" x14ac:dyDescent="0.25">
      <c r="AL184" s="49"/>
      <c r="AM184" s="50"/>
      <c r="AN184" s="50"/>
      <c r="AO184" s="50"/>
      <c r="AP184" s="50"/>
      <c r="AQ184" s="50"/>
      <c r="AR184" s="45"/>
      <c r="AS184" s="45"/>
      <c r="AT184" s="45"/>
      <c r="AU184" s="45"/>
      <c r="AV184" s="45"/>
    </row>
    <row r="185" spans="38:48" x14ac:dyDescent="0.25">
      <c r="AL185" s="49"/>
      <c r="AM185" s="50"/>
      <c r="AN185" s="50"/>
      <c r="AO185" s="50"/>
      <c r="AP185" s="50"/>
      <c r="AQ185" s="50"/>
      <c r="AR185" s="45"/>
      <c r="AS185" s="45"/>
      <c r="AT185" s="45"/>
      <c r="AU185" s="45"/>
      <c r="AV185" s="45"/>
    </row>
    <row r="186" spans="38:48" x14ac:dyDescent="0.25">
      <c r="AL186" s="49"/>
      <c r="AM186" s="50"/>
      <c r="AN186" s="50"/>
      <c r="AO186" s="50"/>
      <c r="AP186" s="50"/>
      <c r="AQ186" s="50"/>
      <c r="AR186" s="45"/>
      <c r="AS186" s="45"/>
      <c r="AT186" s="45"/>
      <c r="AU186" s="45"/>
      <c r="AV186" s="45"/>
    </row>
    <row r="187" spans="38:48" x14ac:dyDescent="0.25">
      <c r="AL187" s="49"/>
      <c r="AM187" s="50"/>
      <c r="AN187" s="50"/>
      <c r="AO187" s="50"/>
      <c r="AP187" s="50"/>
      <c r="AQ187" s="50"/>
      <c r="AR187" s="45"/>
      <c r="AS187" s="45"/>
      <c r="AT187" s="45"/>
      <c r="AU187" s="45"/>
      <c r="AV187" s="45"/>
    </row>
    <row r="188" spans="38:48" x14ac:dyDescent="0.25">
      <c r="AL188" s="49"/>
      <c r="AM188" s="50"/>
      <c r="AN188" s="50"/>
      <c r="AO188" s="50"/>
      <c r="AP188" s="50"/>
      <c r="AQ188" s="50"/>
      <c r="AR188" s="45"/>
      <c r="AS188" s="45"/>
      <c r="AT188" s="45"/>
      <c r="AU188" s="45"/>
      <c r="AV188" s="45"/>
    </row>
    <row r="189" spans="38:48" x14ac:dyDescent="0.25">
      <c r="AL189" s="49"/>
      <c r="AM189" s="50"/>
      <c r="AN189" s="50"/>
      <c r="AO189" s="50"/>
      <c r="AP189" s="50"/>
      <c r="AQ189" s="50"/>
      <c r="AR189" s="45"/>
      <c r="AS189" s="45"/>
      <c r="AT189" s="45"/>
      <c r="AU189" s="45"/>
      <c r="AV189" s="45"/>
    </row>
    <row r="190" spans="38:48" x14ac:dyDescent="0.25">
      <c r="AL190" s="49"/>
      <c r="AM190" s="50"/>
      <c r="AN190" s="50"/>
      <c r="AO190" s="50"/>
      <c r="AP190" s="50"/>
      <c r="AQ190" s="50"/>
      <c r="AR190" s="45"/>
      <c r="AS190" s="45"/>
      <c r="AT190" s="45"/>
      <c r="AU190" s="45"/>
      <c r="AV190" s="45"/>
    </row>
    <row r="191" spans="38:48" x14ac:dyDescent="0.25">
      <c r="AL191" s="49"/>
      <c r="AM191" s="50"/>
      <c r="AN191" s="50"/>
      <c r="AO191" s="50"/>
      <c r="AP191" s="50"/>
      <c r="AQ191" s="50"/>
      <c r="AR191" s="45"/>
      <c r="AS191" s="45"/>
      <c r="AT191" s="45"/>
      <c r="AU191" s="45"/>
      <c r="AV191" s="45"/>
    </row>
    <row r="192" spans="38:48" x14ac:dyDescent="0.25">
      <c r="AL192" s="49"/>
      <c r="AM192" s="50"/>
      <c r="AN192" s="50"/>
      <c r="AO192" s="50"/>
      <c r="AP192" s="50"/>
      <c r="AQ192" s="50"/>
      <c r="AR192" s="45"/>
      <c r="AS192" s="45"/>
      <c r="AT192" s="45"/>
      <c r="AU192" s="45"/>
      <c r="AV192" s="45"/>
    </row>
    <row r="193" spans="38:48" x14ac:dyDescent="0.25">
      <c r="AL193" s="49"/>
      <c r="AM193" s="50"/>
      <c r="AN193" s="50"/>
      <c r="AO193" s="50"/>
      <c r="AP193" s="50"/>
      <c r="AQ193" s="50"/>
      <c r="AR193" s="45"/>
      <c r="AS193" s="45"/>
      <c r="AT193" s="45"/>
      <c r="AU193" s="45"/>
      <c r="AV193" s="45"/>
    </row>
    <row r="194" spans="38:48" x14ac:dyDescent="0.25">
      <c r="AL194" s="49"/>
      <c r="AM194" s="50"/>
      <c r="AN194" s="50"/>
      <c r="AO194" s="50"/>
      <c r="AP194" s="50"/>
      <c r="AQ194" s="50"/>
      <c r="AR194" s="45"/>
      <c r="AS194" s="45"/>
      <c r="AT194" s="45"/>
      <c r="AU194" s="45"/>
      <c r="AV194" s="45"/>
    </row>
    <row r="195" spans="38:48" x14ac:dyDescent="0.25">
      <c r="AL195" s="49"/>
      <c r="AM195" s="50"/>
      <c r="AN195" s="50"/>
      <c r="AO195" s="50"/>
      <c r="AP195" s="50"/>
      <c r="AQ195" s="50"/>
      <c r="AR195" s="45"/>
      <c r="AS195" s="45"/>
      <c r="AT195" s="45"/>
      <c r="AU195" s="45"/>
      <c r="AV195" s="45"/>
    </row>
    <row r="196" spans="38:48" x14ac:dyDescent="0.25">
      <c r="AL196" s="49"/>
      <c r="AM196" s="50"/>
      <c r="AN196" s="50"/>
      <c r="AO196" s="50"/>
      <c r="AP196" s="50"/>
      <c r="AQ196" s="50"/>
      <c r="AR196" s="45"/>
      <c r="AS196" s="45"/>
      <c r="AT196" s="45"/>
      <c r="AU196" s="45"/>
      <c r="AV196" s="45"/>
    </row>
    <row r="197" spans="38:48" x14ac:dyDescent="0.25">
      <c r="AL197" s="49"/>
      <c r="AM197" s="50"/>
      <c r="AN197" s="50"/>
      <c r="AO197" s="50"/>
      <c r="AP197" s="50"/>
      <c r="AQ197" s="50"/>
      <c r="AR197" s="45"/>
      <c r="AS197" s="45"/>
      <c r="AT197" s="45"/>
      <c r="AU197" s="45"/>
      <c r="AV197" s="45"/>
    </row>
    <row r="198" spans="38:48" x14ac:dyDescent="0.25">
      <c r="AL198" s="49"/>
      <c r="AM198" s="50"/>
      <c r="AN198" s="50"/>
      <c r="AO198" s="50"/>
      <c r="AP198" s="50"/>
      <c r="AQ198" s="50"/>
      <c r="AR198" s="45"/>
      <c r="AS198" s="45"/>
      <c r="AT198" s="45"/>
      <c r="AU198" s="45"/>
      <c r="AV198" s="45"/>
    </row>
    <row r="199" spans="38:48" x14ac:dyDescent="0.25">
      <c r="AL199" s="49"/>
      <c r="AM199" s="50"/>
      <c r="AN199" s="50"/>
      <c r="AO199" s="50"/>
      <c r="AP199" s="50"/>
      <c r="AQ199" s="50"/>
      <c r="AR199" s="45"/>
      <c r="AS199" s="45"/>
      <c r="AT199" s="45"/>
      <c r="AU199" s="45"/>
      <c r="AV199" s="45"/>
    </row>
    <row r="200" spans="38:48" x14ac:dyDescent="0.25">
      <c r="AL200" s="49"/>
      <c r="AM200" s="50"/>
      <c r="AN200" s="50"/>
      <c r="AO200" s="50"/>
      <c r="AP200" s="50"/>
      <c r="AQ200" s="50"/>
      <c r="AR200" s="45"/>
      <c r="AS200" s="45"/>
      <c r="AT200" s="45"/>
      <c r="AU200" s="45"/>
      <c r="AV200" s="45"/>
    </row>
    <row r="201" spans="38:48" x14ac:dyDescent="0.25">
      <c r="AL201" s="49"/>
      <c r="AM201" s="50"/>
      <c r="AN201" s="50"/>
      <c r="AO201" s="50"/>
      <c r="AP201" s="50"/>
      <c r="AQ201" s="50"/>
      <c r="AR201" s="45"/>
      <c r="AS201" s="45"/>
      <c r="AT201" s="45"/>
      <c r="AU201" s="45"/>
      <c r="AV201" s="45"/>
    </row>
    <row r="202" spans="38:48" x14ac:dyDescent="0.25">
      <c r="AL202" s="49"/>
      <c r="AM202" s="50"/>
      <c r="AN202" s="50"/>
      <c r="AO202" s="50"/>
      <c r="AP202" s="50"/>
      <c r="AQ202" s="50"/>
      <c r="AR202" s="45"/>
      <c r="AS202" s="45"/>
      <c r="AT202" s="45"/>
      <c r="AU202" s="45"/>
      <c r="AV202" s="45"/>
    </row>
    <row r="203" spans="38:48" x14ac:dyDescent="0.25">
      <c r="AL203" s="49"/>
      <c r="AM203" s="50"/>
      <c r="AN203" s="50"/>
      <c r="AO203" s="50"/>
      <c r="AP203" s="50"/>
      <c r="AQ203" s="50"/>
      <c r="AR203" s="45"/>
      <c r="AS203" s="45"/>
      <c r="AT203" s="45"/>
      <c r="AU203" s="45"/>
      <c r="AV203" s="45"/>
    </row>
    <row r="204" spans="38:48" x14ac:dyDescent="0.25">
      <c r="AL204" s="49"/>
      <c r="AM204" s="50"/>
      <c r="AN204" s="50"/>
      <c r="AO204" s="50"/>
      <c r="AP204" s="50"/>
      <c r="AQ204" s="50"/>
      <c r="AR204" s="45"/>
      <c r="AS204" s="45"/>
      <c r="AT204" s="45"/>
      <c r="AU204" s="45"/>
      <c r="AV204" s="45"/>
    </row>
    <row r="205" spans="38:48" x14ac:dyDescent="0.25">
      <c r="AL205" s="49"/>
      <c r="AM205" s="50"/>
      <c r="AN205" s="50"/>
      <c r="AO205" s="50"/>
      <c r="AP205" s="50"/>
      <c r="AQ205" s="50"/>
      <c r="AR205" s="45"/>
      <c r="AS205" s="45"/>
      <c r="AT205" s="45"/>
      <c r="AU205" s="45"/>
      <c r="AV205" s="45"/>
    </row>
    <row r="206" spans="38:48" x14ac:dyDescent="0.25">
      <c r="AL206" s="49"/>
      <c r="AM206" s="50"/>
      <c r="AN206" s="50"/>
      <c r="AO206" s="50"/>
      <c r="AP206" s="50"/>
      <c r="AQ206" s="50"/>
      <c r="AR206" s="45"/>
      <c r="AS206" s="45"/>
      <c r="AT206" s="45"/>
      <c r="AU206" s="45"/>
      <c r="AV206" s="45"/>
    </row>
    <row r="207" spans="38:48" x14ac:dyDescent="0.25">
      <c r="AL207" s="49"/>
      <c r="AM207" s="50"/>
      <c r="AN207" s="50"/>
      <c r="AO207" s="50"/>
      <c r="AP207" s="50"/>
      <c r="AQ207" s="50"/>
      <c r="AR207" s="45"/>
      <c r="AS207" s="45"/>
      <c r="AT207" s="45"/>
      <c r="AU207" s="45"/>
      <c r="AV207" s="45"/>
    </row>
    <row r="208" spans="38:48" x14ac:dyDescent="0.25">
      <c r="AL208" s="49"/>
      <c r="AM208" s="50"/>
      <c r="AN208" s="50"/>
      <c r="AO208" s="50"/>
      <c r="AP208" s="50"/>
      <c r="AQ208" s="50"/>
      <c r="AR208" s="45"/>
      <c r="AS208" s="45"/>
      <c r="AT208" s="45"/>
      <c r="AU208" s="45"/>
      <c r="AV208" s="45"/>
    </row>
    <row r="209" spans="38:48" x14ac:dyDescent="0.25">
      <c r="AL209" s="49"/>
      <c r="AM209" s="50"/>
      <c r="AN209" s="50"/>
      <c r="AO209" s="50"/>
      <c r="AP209" s="50"/>
      <c r="AQ209" s="50"/>
      <c r="AR209" s="45"/>
      <c r="AS209" s="45"/>
      <c r="AT209" s="45"/>
      <c r="AU209" s="45"/>
      <c r="AV209" s="45"/>
    </row>
    <row r="210" spans="38:48" x14ac:dyDescent="0.25">
      <c r="AL210" s="49"/>
      <c r="AM210" s="50"/>
      <c r="AN210" s="50"/>
      <c r="AO210" s="50"/>
      <c r="AP210" s="50"/>
      <c r="AQ210" s="50"/>
      <c r="AR210" s="45"/>
      <c r="AS210" s="45"/>
      <c r="AT210" s="45"/>
      <c r="AU210" s="45"/>
      <c r="AV210" s="45"/>
    </row>
    <row r="211" spans="38:48" x14ac:dyDescent="0.25">
      <c r="AL211" s="49"/>
      <c r="AM211" s="50"/>
      <c r="AN211" s="50"/>
      <c r="AO211" s="50"/>
      <c r="AP211" s="50"/>
      <c r="AQ211" s="50"/>
      <c r="AR211" s="45"/>
      <c r="AS211" s="45"/>
      <c r="AT211" s="45"/>
      <c r="AU211" s="45"/>
      <c r="AV211" s="45"/>
    </row>
    <row r="212" spans="38:48" x14ac:dyDescent="0.25">
      <c r="AL212" s="49"/>
      <c r="AM212" s="50"/>
      <c r="AN212" s="50"/>
      <c r="AO212" s="50"/>
      <c r="AP212" s="50"/>
      <c r="AQ212" s="50"/>
      <c r="AR212" s="45"/>
      <c r="AS212" s="45"/>
      <c r="AT212" s="45"/>
      <c r="AU212" s="45"/>
      <c r="AV212" s="45"/>
    </row>
    <row r="213" spans="38:48" x14ac:dyDescent="0.25">
      <c r="AL213" s="49"/>
      <c r="AM213" s="50"/>
      <c r="AN213" s="50"/>
      <c r="AO213" s="50"/>
      <c r="AP213" s="50"/>
      <c r="AQ213" s="50"/>
      <c r="AR213" s="45"/>
      <c r="AS213" s="45"/>
      <c r="AT213" s="45"/>
      <c r="AU213" s="45"/>
      <c r="AV213" s="45"/>
    </row>
    <row r="214" spans="38:48" x14ac:dyDescent="0.25">
      <c r="AL214" s="49"/>
      <c r="AM214" s="50"/>
      <c r="AN214" s="50"/>
      <c r="AO214" s="50"/>
      <c r="AP214" s="50"/>
      <c r="AQ214" s="50"/>
      <c r="AR214" s="45"/>
      <c r="AS214" s="45"/>
      <c r="AT214" s="45"/>
      <c r="AU214" s="45"/>
      <c r="AV214" s="45"/>
    </row>
    <row r="215" spans="38:48" x14ac:dyDescent="0.25">
      <c r="AL215" s="49"/>
      <c r="AM215" s="50"/>
      <c r="AN215" s="50"/>
      <c r="AO215" s="50"/>
      <c r="AP215" s="50"/>
      <c r="AQ215" s="50"/>
      <c r="AR215" s="45"/>
      <c r="AS215" s="45"/>
      <c r="AT215" s="45"/>
      <c r="AU215" s="45"/>
      <c r="AV215" s="45"/>
    </row>
    <row r="216" spans="38:48" x14ac:dyDescent="0.25">
      <c r="AL216" s="49"/>
      <c r="AM216" s="50"/>
      <c r="AN216" s="50"/>
      <c r="AO216" s="50"/>
      <c r="AP216" s="50"/>
      <c r="AQ216" s="50"/>
      <c r="AR216" s="45"/>
      <c r="AS216" s="45"/>
      <c r="AT216" s="45"/>
      <c r="AU216" s="45"/>
      <c r="AV216" s="45"/>
    </row>
    <row r="217" spans="38:48" x14ac:dyDescent="0.25">
      <c r="AL217" s="49"/>
      <c r="AM217" s="50"/>
      <c r="AN217" s="50"/>
      <c r="AO217" s="50"/>
      <c r="AP217" s="50"/>
      <c r="AQ217" s="50"/>
      <c r="AR217" s="45"/>
      <c r="AS217" s="45"/>
      <c r="AT217" s="45"/>
      <c r="AU217" s="45"/>
      <c r="AV217" s="45"/>
    </row>
    <row r="218" spans="38:48" x14ac:dyDescent="0.25">
      <c r="AL218" s="49"/>
      <c r="AM218" s="50"/>
      <c r="AN218" s="50"/>
      <c r="AO218" s="50"/>
      <c r="AP218" s="50"/>
      <c r="AQ218" s="50"/>
      <c r="AR218" s="45"/>
      <c r="AS218" s="45"/>
      <c r="AT218" s="45"/>
      <c r="AU218" s="45"/>
      <c r="AV218" s="45"/>
    </row>
    <row r="219" spans="38:48" x14ac:dyDescent="0.25">
      <c r="AL219" s="49"/>
      <c r="AM219" s="50"/>
      <c r="AN219" s="50"/>
      <c r="AO219" s="50"/>
      <c r="AP219" s="50"/>
      <c r="AQ219" s="50"/>
      <c r="AR219" s="45"/>
      <c r="AS219" s="45"/>
      <c r="AT219" s="45"/>
      <c r="AU219" s="45"/>
      <c r="AV219" s="45"/>
    </row>
    <row r="220" spans="38:48" x14ac:dyDescent="0.25">
      <c r="AL220" s="49"/>
      <c r="AM220" s="50"/>
      <c r="AN220" s="50"/>
      <c r="AO220" s="50"/>
      <c r="AP220" s="50"/>
      <c r="AQ220" s="50"/>
      <c r="AR220" s="45"/>
      <c r="AS220" s="45"/>
      <c r="AT220" s="45"/>
      <c r="AU220" s="45"/>
      <c r="AV220" s="45"/>
    </row>
    <row r="221" spans="38:48" x14ac:dyDescent="0.25">
      <c r="AL221" s="49"/>
      <c r="AM221" s="50"/>
      <c r="AN221" s="50"/>
      <c r="AO221" s="50"/>
      <c r="AP221" s="50"/>
      <c r="AQ221" s="50"/>
      <c r="AR221" s="45"/>
      <c r="AS221" s="45"/>
      <c r="AT221" s="45"/>
      <c r="AU221" s="45"/>
      <c r="AV221" s="45"/>
    </row>
    <row r="222" spans="38:48" x14ac:dyDescent="0.25">
      <c r="AL222" s="49"/>
      <c r="AM222" s="50"/>
      <c r="AN222" s="50"/>
      <c r="AO222" s="50"/>
      <c r="AP222" s="50"/>
      <c r="AQ222" s="50"/>
      <c r="AR222" s="45"/>
      <c r="AS222" s="45"/>
      <c r="AT222" s="45"/>
      <c r="AU222" s="45"/>
      <c r="AV222" s="45"/>
    </row>
    <row r="223" spans="38:48" x14ac:dyDescent="0.25">
      <c r="AL223" s="49"/>
      <c r="AM223" s="50"/>
      <c r="AN223" s="50"/>
      <c r="AO223" s="50"/>
      <c r="AP223" s="50"/>
      <c r="AQ223" s="50"/>
      <c r="AR223" s="45"/>
      <c r="AS223" s="45"/>
      <c r="AT223" s="45"/>
      <c r="AU223" s="45"/>
      <c r="AV223" s="45"/>
    </row>
    <row r="224" spans="38:48" x14ac:dyDescent="0.25">
      <c r="AL224" s="49"/>
      <c r="AM224" s="50"/>
      <c r="AN224" s="50"/>
      <c r="AO224" s="50"/>
      <c r="AP224" s="50"/>
      <c r="AQ224" s="50"/>
      <c r="AR224" s="45"/>
      <c r="AS224" s="45"/>
      <c r="AT224" s="45"/>
      <c r="AU224" s="45"/>
      <c r="AV224" s="45"/>
    </row>
    <row r="225" spans="38:48" x14ac:dyDescent="0.25">
      <c r="AL225" s="49"/>
      <c r="AM225" s="50"/>
      <c r="AN225" s="50"/>
      <c r="AO225" s="50"/>
      <c r="AP225" s="50"/>
      <c r="AQ225" s="50"/>
      <c r="AR225" s="45"/>
      <c r="AS225" s="45"/>
      <c r="AT225" s="45"/>
      <c r="AU225" s="45"/>
      <c r="AV225" s="45"/>
    </row>
    <row r="226" spans="38:48" x14ac:dyDescent="0.25">
      <c r="AL226" s="49"/>
      <c r="AM226" s="50"/>
      <c r="AN226" s="50"/>
      <c r="AO226" s="50"/>
      <c r="AP226" s="50"/>
      <c r="AQ226" s="50"/>
      <c r="AR226" s="45"/>
      <c r="AS226" s="45"/>
      <c r="AT226" s="45"/>
      <c r="AU226" s="45"/>
      <c r="AV226" s="45"/>
    </row>
    <row r="227" spans="38:48" x14ac:dyDescent="0.25">
      <c r="AL227" s="49"/>
      <c r="AM227" s="50"/>
      <c r="AN227" s="50"/>
      <c r="AO227" s="50"/>
      <c r="AP227" s="50"/>
      <c r="AQ227" s="50"/>
      <c r="AR227" s="45"/>
      <c r="AS227" s="45"/>
      <c r="AT227" s="45"/>
      <c r="AU227" s="45"/>
      <c r="AV227" s="45"/>
    </row>
    <row r="228" spans="38:48" x14ac:dyDescent="0.25">
      <c r="AL228" s="49"/>
      <c r="AM228" s="50"/>
      <c r="AN228" s="50"/>
      <c r="AO228" s="50"/>
      <c r="AP228" s="50"/>
      <c r="AQ228" s="50"/>
      <c r="AR228" s="45"/>
      <c r="AS228" s="45"/>
      <c r="AT228" s="45"/>
      <c r="AU228" s="45"/>
      <c r="AV228" s="45"/>
    </row>
    <row r="229" spans="38:48" x14ac:dyDescent="0.25">
      <c r="AL229" s="49"/>
      <c r="AM229" s="50"/>
      <c r="AN229" s="50"/>
      <c r="AO229" s="50"/>
      <c r="AP229" s="50"/>
      <c r="AQ229" s="50"/>
      <c r="AR229" s="45"/>
      <c r="AS229" s="45"/>
      <c r="AT229" s="45"/>
      <c r="AU229" s="45"/>
      <c r="AV229" s="45"/>
    </row>
    <row r="230" spans="38:48" x14ac:dyDescent="0.25">
      <c r="AL230" s="49"/>
      <c r="AM230" s="50"/>
      <c r="AN230" s="50"/>
      <c r="AO230" s="50"/>
      <c r="AP230" s="50"/>
      <c r="AQ230" s="50"/>
      <c r="AR230" s="45"/>
      <c r="AS230" s="45"/>
      <c r="AT230" s="45"/>
      <c r="AU230" s="45"/>
      <c r="AV230" s="45"/>
    </row>
    <row r="231" spans="38:48" x14ac:dyDescent="0.25">
      <c r="AL231" s="49"/>
      <c r="AM231" s="50"/>
      <c r="AN231" s="50"/>
      <c r="AO231" s="50"/>
      <c r="AP231" s="50"/>
      <c r="AQ231" s="50"/>
      <c r="AR231" s="45"/>
      <c r="AS231" s="45"/>
      <c r="AT231" s="45"/>
      <c r="AU231" s="45"/>
      <c r="AV231" s="45"/>
    </row>
    <row r="232" spans="38:48" x14ac:dyDescent="0.25">
      <c r="AL232" s="49"/>
      <c r="AM232" s="50"/>
      <c r="AN232" s="50"/>
      <c r="AO232" s="50"/>
      <c r="AP232" s="50"/>
      <c r="AQ232" s="50"/>
      <c r="AR232" s="45"/>
      <c r="AS232" s="45"/>
      <c r="AT232" s="45"/>
      <c r="AU232" s="45"/>
      <c r="AV232" s="45"/>
    </row>
    <row r="233" spans="38:48" x14ac:dyDescent="0.25">
      <c r="AL233" s="49"/>
      <c r="AM233" s="50"/>
      <c r="AN233" s="50"/>
      <c r="AO233" s="50"/>
      <c r="AP233" s="50"/>
      <c r="AQ233" s="50"/>
      <c r="AR233" s="45"/>
      <c r="AS233" s="45"/>
      <c r="AT233" s="45"/>
      <c r="AU233" s="45"/>
      <c r="AV233" s="45"/>
    </row>
    <row r="234" spans="38:48" x14ac:dyDescent="0.25">
      <c r="AL234" s="49"/>
      <c r="AM234" s="50"/>
      <c r="AN234" s="50"/>
      <c r="AO234" s="50"/>
      <c r="AP234" s="50"/>
      <c r="AQ234" s="50"/>
      <c r="AR234" s="45"/>
      <c r="AS234" s="45"/>
      <c r="AT234" s="45"/>
      <c r="AU234" s="45"/>
      <c r="AV234" s="45"/>
    </row>
    <row r="235" spans="38:48" x14ac:dyDescent="0.25">
      <c r="AL235" s="49"/>
      <c r="AM235" s="50"/>
      <c r="AN235" s="50"/>
      <c r="AO235" s="50"/>
      <c r="AP235" s="50"/>
      <c r="AQ235" s="50"/>
      <c r="AR235" s="45"/>
      <c r="AS235" s="45"/>
      <c r="AT235" s="45"/>
      <c r="AU235" s="45"/>
      <c r="AV235" s="45"/>
    </row>
    <row r="236" spans="38:48" x14ac:dyDescent="0.25">
      <c r="AL236" s="49"/>
      <c r="AM236" s="50"/>
      <c r="AN236" s="50"/>
      <c r="AO236" s="50"/>
      <c r="AP236" s="50"/>
      <c r="AQ236" s="50"/>
      <c r="AR236" s="45"/>
      <c r="AS236" s="45"/>
      <c r="AT236" s="45"/>
      <c r="AU236" s="45"/>
      <c r="AV236" s="45"/>
    </row>
    <row r="237" spans="38:48" x14ac:dyDescent="0.25">
      <c r="AL237" s="49"/>
      <c r="AM237" s="50"/>
      <c r="AN237" s="50"/>
      <c r="AO237" s="50"/>
      <c r="AP237" s="50"/>
      <c r="AQ237" s="50"/>
      <c r="AR237" s="45"/>
      <c r="AS237" s="45"/>
      <c r="AT237" s="45"/>
      <c r="AU237" s="45"/>
      <c r="AV237" s="45"/>
    </row>
    <row r="238" spans="38:48" x14ac:dyDescent="0.25">
      <c r="AL238" s="49"/>
      <c r="AM238" s="50"/>
      <c r="AN238" s="50"/>
      <c r="AO238" s="50"/>
      <c r="AP238" s="50"/>
      <c r="AQ238" s="50"/>
      <c r="AR238" s="45"/>
      <c r="AS238" s="45"/>
      <c r="AT238" s="45"/>
      <c r="AU238" s="45"/>
      <c r="AV238" s="45"/>
    </row>
    <row r="239" spans="38:48" x14ac:dyDescent="0.25">
      <c r="AL239" s="49"/>
      <c r="AM239" s="50"/>
      <c r="AN239" s="50"/>
      <c r="AO239" s="50"/>
      <c r="AP239" s="50"/>
      <c r="AQ239" s="50"/>
      <c r="AR239" s="45"/>
      <c r="AS239" s="45"/>
      <c r="AT239" s="45"/>
      <c r="AU239" s="45"/>
      <c r="AV239" s="45"/>
    </row>
    <row r="240" spans="38:48" x14ac:dyDescent="0.25">
      <c r="AL240" s="49"/>
      <c r="AM240" s="50"/>
      <c r="AN240" s="50"/>
      <c r="AO240" s="50"/>
      <c r="AP240" s="50"/>
      <c r="AQ240" s="50"/>
      <c r="AR240" s="45"/>
      <c r="AS240" s="45"/>
      <c r="AT240" s="45"/>
      <c r="AU240" s="45"/>
      <c r="AV240" s="45"/>
    </row>
    <row r="241" spans="38:48" x14ac:dyDescent="0.25">
      <c r="AL241" s="49"/>
      <c r="AM241" s="50"/>
      <c r="AN241" s="50"/>
      <c r="AO241" s="50"/>
      <c r="AP241" s="50"/>
      <c r="AQ241" s="50"/>
      <c r="AR241" s="45"/>
      <c r="AS241" s="45"/>
      <c r="AT241" s="45"/>
      <c r="AU241" s="45"/>
      <c r="AV241" s="45"/>
    </row>
    <row r="242" spans="38:48" x14ac:dyDescent="0.25">
      <c r="AL242" s="49"/>
      <c r="AM242" s="50"/>
      <c r="AN242" s="50"/>
      <c r="AO242" s="50"/>
      <c r="AP242" s="50"/>
      <c r="AQ242" s="50"/>
      <c r="AR242" s="45"/>
      <c r="AS242" s="45"/>
      <c r="AT242" s="45"/>
      <c r="AU242" s="45"/>
      <c r="AV242" s="45"/>
    </row>
    <row r="243" spans="38:48" x14ac:dyDescent="0.25">
      <c r="AL243" s="49"/>
      <c r="AM243" s="50"/>
      <c r="AN243" s="50"/>
      <c r="AO243" s="50"/>
      <c r="AP243" s="50"/>
      <c r="AQ243" s="50"/>
      <c r="AR243" s="45"/>
      <c r="AS243" s="45"/>
      <c r="AT243" s="45"/>
      <c r="AU243" s="45"/>
      <c r="AV243" s="45"/>
    </row>
    <row r="244" spans="38:48" x14ac:dyDescent="0.25">
      <c r="AL244" s="49"/>
      <c r="AM244" s="50"/>
      <c r="AN244" s="50"/>
      <c r="AO244" s="50"/>
      <c r="AP244" s="50"/>
      <c r="AQ244" s="50"/>
      <c r="AR244" s="45"/>
      <c r="AS244" s="45"/>
      <c r="AT244" s="45"/>
      <c r="AU244" s="45"/>
      <c r="AV244" s="45"/>
    </row>
    <row r="245" spans="38:48" x14ac:dyDescent="0.25">
      <c r="AL245" s="49"/>
      <c r="AM245" s="50"/>
      <c r="AN245" s="50"/>
      <c r="AO245" s="50"/>
      <c r="AP245" s="50"/>
      <c r="AQ245" s="50"/>
      <c r="AR245" s="45"/>
      <c r="AS245" s="45"/>
      <c r="AT245" s="45"/>
      <c r="AU245" s="45"/>
      <c r="AV245" s="45"/>
    </row>
    <row r="246" spans="38:48" x14ac:dyDescent="0.25">
      <c r="AL246" s="49"/>
      <c r="AM246" s="50"/>
      <c r="AN246" s="50"/>
      <c r="AO246" s="50"/>
      <c r="AP246" s="50"/>
      <c r="AQ246" s="50"/>
      <c r="AR246" s="45"/>
      <c r="AS246" s="45"/>
      <c r="AT246" s="45"/>
      <c r="AU246" s="45"/>
      <c r="AV246" s="45"/>
    </row>
    <row r="247" spans="38:48" x14ac:dyDescent="0.25">
      <c r="AL247" s="49"/>
      <c r="AM247" s="50"/>
      <c r="AN247" s="50"/>
      <c r="AO247" s="50"/>
      <c r="AP247" s="50"/>
      <c r="AQ247" s="50"/>
      <c r="AR247" s="45"/>
      <c r="AS247" s="45"/>
      <c r="AT247" s="45"/>
      <c r="AU247" s="45"/>
      <c r="AV247" s="45"/>
    </row>
    <row r="248" spans="38:48" x14ac:dyDescent="0.25">
      <c r="AL248" s="49"/>
      <c r="AM248" s="50"/>
      <c r="AN248" s="50"/>
      <c r="AO248" s="50"/>
      <c r="AP248" s="50"/>
      <c r="AQ248" s="50"/>
      <c r="AR248" s="45"/>
      <c r="AS248" s="45"/>
      <c r="AT248" s="45"/>
      <c r="AU248" s="45"/>
      <c r="AV248" s="45"/>
    </row>
    <row r="249" spans="38:48" x14ac:dyDescent="0.25">
      <c r="AL249" s="49"/>
      <c r="AM249" s="50"/>
      <c r="AN249" s="50"/>
      <c r="AO249" s="50"/>
      <c r="AP249" s="50"/>
      <c r="AQ249" s="50"/>
      <c r="AR249" s="45"/>
      <c r="AS249" s="45"/>
      <c r="AT249" s="45"/>
      <c r="AU249" s="45"/>
      <c r="AV249" s="45"/>
    </row>
    <row r="250" spans="38:48" x14ac:dyDescent="0.25">
      <c r="AL250" s="49"/>
      <c r="AM250" s="50"/>
      <c r="AN250" s="50"/>
      <c r="AO250" s="50"/>
      <c r="AP250" s="50"/>
      <c r="AQ250" s="50"/>
      <c r="AR250" s="45"/>
      <c r="AS250" s="45"/>
      <c r="AT250" s="45"/>
      <c r="AU250" s="45"/>
      <c r="AV250" s="45"/>
    </row>
    <row r="251" spans="38:48" x14ac:dyDescent="0.25">
      <c r="AL251" s="49"/>
      <c r="AM251" s="50"/>
      <c r="AN251" s="50"/>
      <c r="AO251" s="50"/>
      <c r="AP251" s="50"/>
      <c r="AQ251" s="50"/>
      <c r="AR251" s="45"/>
      <c r="AS251" s="45"/>
      <c r="AT251" s="45"/>
      <c r="AU251" s="45"/>
      <c r="AV251" s="45"/>
    </row>
    <row r="252" spans="38:48" x14ac:dyDescent="0.25">
      <c r="AL252" s="49"/>
      <c r="AM252" s="50"/>
      <c r="AN252" s="50"/>
      <c r="AO252" s="50"/>
      <c r="AP252" s="50"/>
      <c r="AQ252" s="50"/>
      <c r="AR252" s="45"/>
      <c r="AS252" s="45"/>
      <c r="AT252" s="45"/>
      <c r="AU252" s="45"/>
      <c r="AV252" s="45"/>
    </row>
    <row r="253" spans="38:48" x14ac:dyDescent="0.25">
      <c r="AL253" s="49"/>
      <c r="AM253" s="50"/>
      <c r="AN253" s="50"/>
      <c r="AO253" s="50"/>
      <c r="AP253" s="50"/>
      <c r="AQ253" s="50"/>
      <c r="AR253" s="45"/>
      <c r="AS253" s="45"/>
      <c r="AT253" s="45"/>
      <c r="AU253" s="45"/>
      <c r="AV253" s="45"/>
    </row>
    <row r="254" spans="38:48" x14ac:dyDescent="0.25">
      <c r="AL254" s="49"/>
      <c r="AM254" s="50"/>
      <c r="AN254" s="50"/>
      <c r="AO254" s="50"/>
      <c r="AP254" s="50"/>
      <c r="AQ254" s="50"/>
      <c r="AR254" s="45"/>
      <c r="AS254" s="45"/>
      <c r="AT254" s="45"/>
      <c r="AU254" s="45"/>
      <c r="AV254" s="45"/>
    </row>
    <row r="255" spans="38:48" x14ac:dyDescent="0.25">
      <c r="AL255" s="49"/>
      <c r="AM255" s="50"/>
      <c r="AN255" s="50"/>
      <c r="AO255" s="50"/>
      <c r="AP255" s="50"/>
      <c r="AQ255" s="50"/>
      <c r="AR255" s="45"/>
      <c r="AS255" s="45"/>
      <c r="AT255" s="45"/>
      <c r="AU255" s="45"/>
      <c r="AV255" s="45"/>
    </row>
    <row r="256" spans="38:48" x14ac:dyDescent="0.25">
      <c r="AL256" s="49"/>
      <c r="AM256" s="50"/>
      <c r="AN256" s="50"/>
      <c r="AO256" s="50"/>
      <c r="AP256" s="50"/>
      <c r="AQ256" s="50"/>
      <c r="AR256" s="45"/>
      <c r="AS256" s="45"/>
      <c r="AT256" s="45"/>
      <c r="AU256" s="45"/>
      <c r="AV256" s="45"/>
    </row>
    <row r="257" spans="38:48" x14ac:dyDescent="0.25">
      <c r="AL257" s="49"/>
      <c r="AM257" s="50"/>
      <c r="AN257" s="50"/>
      <c r="AO257" s="50"/>
      <c r="AP257" s="50"/>
      <c r="AQ257" s="50"/>
      <c r="AR257" s="45"/>
      <c r="AS257" s="45"/>
      <c r="AT257" s="45"/>
      <c r="AU257" s="45"/>
      <c r="AV257" s="45"/>
    </row>
    <row r="258" spans="38:48" x14ac:dyDescent="0.25">
      <c r="AL258" s="49"/>
      <c r="AM258" s="50"/>
      <c r="AN258" s="50"/>
      <c r="AO258" s="50"/>
      <c r="AP258" s="50"/>
      <c r="AQ258" s="50"/>
      <c r="AR258" s="45"/>
      <c r="AS258" s="45"/>
      <c r="AT258" s="45"/>
      <c r="AU258" s="45"/>
      <c r="AV258" s="45"/>
    </row>
    <row r="259" spans="38:48" x14ac:dyDescent="0.25">
      <c r="AL259" s="49"/>
      <c r="AM259" s="50"/>
      <c r="AN259" s="50"/>
      <c r="AO259" s="50"/>
      <c r="AP259" s="50"/>
      <c r="AQ259" s="50"/>
      <c r="AR259" s="45"/>
      <c r="AS259" s="45"/>
      <c r="AT259" s="45"/>
      <c r="AU259" s="45"/>
      <c r="AV259" s="45"/>
    </row>
    <row r="260" spans="38:48" x14ac:dyDescent="0.25">
      <c r="AL260" s="49"/>
      <c r="AM260" s="50"/>
      <c r="AN260" s="50"/>
      <c r="AO260" s="50"/>
      <c r="AP260" s="50"/>
      <c r="AQ260" s="50"/>
      <c r="AR260" s="45"/>
      <c r="AS260" s="45"/>
      <c r="AT260" s="45"/>
      <c r="AU260" s="45"/>
      <c r="AV260" s="45"/>
    </row>
    <row r="261" spans="38:48" x14ac:dyDescent="0.25">
      <c r="AL261" s="49"/>
      <c r="AM261" s="50"/>
      <c r="AN261" s="50"/>
      <c r="AO261" s="50"/>
      <c r="AP261" s="50"/>
      <c r="AQ261" s="50"/>
      <c r="AR261" s="45"/>
      <c r="AS261" s="45"/>
      <c r="AT261" s="45"/>
      <c r="AU261" s="45"/>
      <c r="AV261" s="45"/>
    </row>
    <row r="262" spans="38:48" x14ac:dyDescent="0.25">
      <c r="AL262" s="49"/>
      <c r="AM262" s="50"/>
      <c r="AN262" s="50"/>
      <c r="AO262" s="50"/>
      <c r="AP262" s="50"/>
      <c r="AQ262" s="50"/>
      <c r="AR262" s="45"/>
      <c r="AS262" s="45"/>
      <c r="AT262" s="45"/>
      <c r="AU262" s="45"/>
      <c r="AV262" s="45"/>
    </row>
    <row r="263" spans="38:48" x14ac:dyDescent="0.25">
      <c r="AL263" s="49"/>
      <c r="AM263" s="50"/>
      <c r="AN263" s="50"/>
      <c r="AO263" s="50"/>
      <c r="AP263" s="50"/>
      <c r="AQ263" s="50"/>
      <c r="AR263" s="45"/>
      <c r="AS263" s="45"/>
      <c r="AT263" s="45"/>
      <c r="AU263" s="45"/>
      <c r="AV263" s="45"/>
    </row>
    <row r="264" spans="38:48" x14ac:dyDescent="0.25">
      <c r="AL264" s="49"/>
      <c r="AM264" s="50"/>
      <c r="AN264" s="50"/>
      <c r="AO264" s="50"/>
      <c r="AP264" s="50"/>
      <c r="AQ264" s="50"/>
      <c r="AR264" s="45"/>
      <c r="AS264" s="45"/>
      <c r="AT264" s="45"/>
      <c r="AU264" s="45"/>
      <c r="AV264" s="45"/>
    </row>
    <row r="265" spans="38:48" x14ac:dyDescent="0.25">
      <c r="AL265" s="49"/>
      <c r="AM265" s="50"/>
      <c r="AN265" s="50"/>
      <c r="AO265" s="50"/>
      <c r="AP265" s="50"/>
      <c r="AQ265" s="50"/>
      <c r="AR265" s="45"/>
      <c r="AS265" s="45"/>
      <c r="AT265" s="45"/>
      <c r="AU265" s="45"/>
      <c r="AV265" s="45"/>
    </row>
    <row r="266" spans="38:48" x14ac:dyDescent="0.25">
      <c r="AL266" s="49"/>
      <c r="AM266" s="50"/>
      <c r="AN266" s="50"/>
      <c r="AO266" s="50"/>
      <c r="AP266" s="50"/>
      <c r="AQ266" s="50"/>
      <c r="AR266" s="45"/>
      <c r="AS266" s="45"/>
      <c r="AT266" s="45"/>
      <c r="AU266" s="45"/>
      <c r="AV266" s="45"/>
    </row>
    <row r="267" spans="38:48" x14ac:dyDescent="0.25">
      <c r="AL267" s="49"/>
      <c r="AM267" s="50"/>
      <c r="AN267" s="50"/>
      <c r="AO267" s="50"/>
      <c r="AP267" s="50"/>
      <c r="AQ267" s="50"/>
      <c r="AR267" s="45"/>
      <c r="AS267" s="45"/>
      <c r="AT267" s="45"/>
      <c r="AU267" s="45"/>
      <c r="AV267" s="45"/>
    </row>
    <row r="268" spans="38:48" x14ac:dyDescent="0.25">
      <c r="AL268" s="49"/>
      <c r="AM268" s="50"/>
      <c r="AN268" s="50"/>
      <c r="AO268" s="50"/>
      <c r="AP268" s="50"/>
      <c r="AQ268" s="50"/>
      <c r="AR268" s="45"/>
      <c r="AS268" s="45"/>
      <c r="AT268" s="45"/>
      <c r="AU268" s="45"/>
      <c r="AV268" s="45"/>
    </row>
    <row r="269" spans="38:48" x14ac:dyDescent="0.25">
      <c r="AL269" s="49"/>
      <c r="AM269" s="50"/>
      <c r="AN269" s="50"/>
      <c r="AO269" s="50"/>
      <c r="AP269" s="50"/>
      <c r="AQ269" s="50"/>
      <c r="AR269" s="45"/>
      <c r="AS269" s="45"/>
      <c r="AT269" s="45"/>
      <c r="AU269" s="45"/>
      <c r="AV269" s="45"/>
    </row>
    <row r="270" spans="38:48" x14ac:dyDescent="0.25">
      <c r="AL270" s="49"/>
      <c r="AM270" s="50"/>
      <c r="AN270" s="50"/>
      <c r="AO270" s="50"/>
      <c r="AP270" s="50"/>
      <c r="AQ270" s="50"/>
      <c r="AR270" s="45"/>
      <c r="AS270" s="45"/>
      <c r="AT270" s="45"/>
      <c r="AU270" s="45"/>
      <c r="AV270" s="45"/>
    </row>
    <row r="271" spans="38:48" x14ac:dyDescent="0.25">
      <c r="AL271" s="49"/>
      <c r="AM271" s="50"/>
      <c r="AN271" s="50"/>
      <c r="AO271" s="50"/>
      <c r="AP271" s="50"/>
      <c r="AQ271" s="50"/>
      <c r="AR271" s="45"/>
      <c r="AS271" s="45"/>
      <c r="AT271" s="45"/>
      <c r="AU271" s="45"/>
      <c r="AV271" s="45"/>
    </row>
    <row r="272" spans="38:48" x14ac:dyDescent="0.25">
      <c r="AL272" s="49"/>
      <c r="AM272" s="50"/>
      <c r="AN272" s="50"/>
      <c r="AO272" s="50"/>
      <c r="AP272" s="50"/>
      <c r="AQ272" s="50"/>
      <c r="AR272" s="45"/>
      <c r="AS272" s="45"/>
      <c r="AT272" s="45"/>
      <c r="AU272" s="45"/>
      <c r="AV272" s="45"/>
    </row>
    <row r="273" spans="38:48" x14ac:dyDescent="0.25">
      <c r="AL273" s="49"/>
      <c r="AM273" s="50"/>
      <c r="AN273" s="50"/>
      <c r="AO273" s="50"/>
      <c r="AP273" s="50"/>
      <c r="AQ273" s="50"/>
      <c r="AR273" s="45"/>
      <c r="AS273" s="45"/>
      <c r="AT273" s="45"/>
      <c r="AU273" s="45"/>
      <c r="AV273" s="45"/>
    </row>
    <row r="274" spans="38:48" x14ac:dyDescent="0.25">
      <c r="AL274" s="49"/>
      <c r="AM274" s="50"/>
      <c r="AN274" s="50"/>
      <c r="AO274" s="50"/>
      <c r="AP274" s="50"/>
      <c r="AQ274" s="50"/>
      <c r="AR274" s="45"/>
      <c r="AS274" s="45"/>
      <c r="AT274" s="45"/>
      <c r="AU274" s="45"/>
      <c r="AV274" s="45"/>
    </row>
    <row r="275" spans="38:48" x14ac:dyDescent="0.25">
      <c r="AL275" s="49"/>
      <c r="AM275" s="50"/>
      <c r="AN275" s="50"/>
      <c r="AO275" s="50"/>
      <c r="AP275" s="50"/>
      <c r="AQ275" s="50"/>
      <c r="AR275" s="45"/>
      <c r="AS275" s="45"/>
      <c r="AT275" s="45"/>
      <c r="AU275" s="45"/>
      <c r="AV275" s="45"/>
    </row>
    <row r="276" spans="38:48" x14ac:dyDescent="0.25">
      <c r="AL276" s="49"/>
      <c r="AM276" s="50"/>
      <c r="AN276" s="50"/>
      <c r="AO276" s="50"/>
      <c r="AP276" s="50"/>
      <c r="AQ276" s="50"/>
      <c r="AR276" s="45"/>
      <c r="AS276" s="45"/>
      <c r="AT276" s="45"/>
      <c r="AU276" s="45"/>
      <c r="AV276" s="45"/>
    </row>
    <row r="277" spans="38:48" x14ac:dyDescent="0.25">
      <c r="AL277" s="49"/>
      <c r="AM277" s="50"/>
      <c r="AN277" s="50"/>
      <c r="AO277" s="50"/>
      <c r="AP277" s="50"/>
      <c r="AQ277" s="50"/>
      <c r="AR277" s="45"/>
      <c r="AS277" s="45"/>
      <c r="AT277" s="45"/>
      <c r="AU277" s="45"/>
      <c r="AV277" s="45"/>
    </row>
    <row r="278" spans="38:48" x14ac:dyDescent="0.25">
      <c r="AL278" s="49"/>
      <c r="AM278" s="50"/>
      <c r="AN278" s="50"/>
      <c r="AO278" s="50"/>
      <c r="AP278" s="50"/>
      <c r="AQ278" s="50"/>
      <c r="AR278" s="45"/>
      <c r="AS278" s="45"/>
      <c r="AT278" s="45"/>
      <c r="AU278" s="45"/>
      <c r="AV278" s="45"/>
    </row>
    <row r="279" spans="38:48" x14ac:dyDescent="0.25">
      <c r="AL279" s="49"/>
      <c r="AM279" s="50"/>
      <c r="AN279" s="50"/>
      <c r="AO279" s="50"/>
      <c r="AP279" s="50"/>
      <c r="AQ279" s="50"/>
      <c r="AR279" s="45"/>
      <c r="AS279" s="45"/>
      <c r="AT279" s="45"/>
      <c r="AU279" s="45"/>
      <c r="AV279" s="45"/>
    </row>
    <row r="280" spans="38:48" x14ac:dyDescent="0.25">
      <c r="AL280" s="49"/>
      <c r="AM280" s="50"/>
      <c r="AN280" s="50"/>
      <c r="AO280" s="50"/>
      <c r="AP280" s="50"/>
      <c r="AQ280" s="50"/>
      <c r="AR280" s="45"/>
      <c r="AS280" s="45"/>
      <c r="AT280" s="45"/>
      <c r="AU280" s="45"/>
      <c r="AV280" s="45"/>
    </row>
    <row r="281" spans="38:48" x14ac:dyDescent="0.25">
      <c r="AL281" s="49"/>
      <c r="AM281" s="50"/>
      <c r="AN281" s="50"/>
      <c r="AO281" s="50"/>
      <c r="AP281" s="50"/>
      <c r="AQ281" s="50"/>
      <c r="AR281" s="45"/>
      <c r="AS281" s="45"/>
      <c r="AT281" s="45"/>
      <c r="AU281" s="45"/>
      <c r="AV281" s="45"/>
    </row>
    <row r="282" spans="38:48" x14ac:dyDescent="0.25">
      <c r="AL282" s="49"/>
      <c r="AM282" s="50"/>
      <c r="AN282" s="50"/>
      <c r="AO282" s="50"/>
      <c r="AP282" s="50"/>
      <c r="AQ282" s="50"/>
      <c r="AR282" s="45"/>
      <c r="AS282" s="45"/>
      <c r="AT282" s="45"/>
      <c r="AU282" s="45"/>
      <c r="AV282" s="45"/>
    </row>
    <row r="283" spans="38:48" x14ac:dyDescent="0.25">
      <c r="AL283" s="49"/>
      <c r="AM283" s="50"/>
      <c r="AN283" s="50"/>
      <c r="AO283" s="50"/>
      <c r="AP283" s="50"/>
      <c r="AQ283" s="50"/>
      <c r="AR283" s="45"/>
      <c r="AS283" s="45"/>
      <c r="AT283" s="45"/>
      <c r="AU283" s="45"/>
      <c r="AV283" s="45"/>
    </row>
    <row r="284" spans="38:48" x14ac:dyDescent="0.25">
      <c r="AL284" s="49"/>
      <c r="AM284" s="50"/>
      <c r="AN284" s="50"/>
      <c r="AO284" s="50"/>
      <c r="AP284" s="50"/>
      <c r="AQ284" s="50"/>
      <c r="AR284" s="45"/>
      <c r="AS284" s="45"/>
      <c r="AT284" s="45"/>
      <c r="AU284" s="45"/>
      <c r="AV284" s="45"/>
    </row>
    <row r="285" spans="38:48" x14ac:dyDescent="0.25">
      <c r="AL285" s="49"/>
      <c r="AM285" s="50"/>
      <c r="AN285" s="50"/>
      <c r="AO285" s="50"/>
      <c r="AP285" s="50"/>
      <c r="AQ285" s="50"/>
      <c r="AR285" s="45"/>
      <c r="AS285" s="45"/>
      <c r="AT285" s="45"/>
      <c r="AU285" s="45"/>
      <c r="AV285" s="45"/>
    </row>
    <row r="286" spans="38:48" x14ac:dyDescent="0.25">
      <c r="AL286" s="49"/>
      <c r="AM286" s="50"/>
      <c r="AN286" s="50"/>
      <c r="AO286" s="50"/>
      <c r="AP286" s="50"/>
      <c r="AQ286" s="50"/>
      <c r="AR286" s="45"/>
      <c r="AS286" s="45"/>
      <c r="AT286" s="45"/>
      <c r="AU286" s="45"/>
      <c r="AV286" s="45"/>
    </row>
    <row r="287" spans="38:48" x14ac:dyDescent="0.25">
      <c r="AL287" s="49"/>
      <c r="AM287" s="50"/>
      <c r="AN287" s="50"/>
      <c r="AO287" s="50"/>
      <c r="AP287" s="50"/>
      <c r="AQ287" s="50"/>
      <c r="AR287" s="45"/>
      <c r="AS287" s="45"/>
      <c r="AT287" s="45"/>
      <c r="AU287" s="45"/>
      <c r="AV287" s="45"/>
    </row>
    <row r="288" spans="38:48" x14ac:dyDescent="0.25">
      <c r="AL288" s="49"/>
      <c r="AM288" s="50"/>
      <c r="AN288" s="50"/>
      <c r="AO288" s="50"/>
      <c r="AP288" s="50"/>
      <c r="AQ288" s="50"/>
      <c r="AR288" s="45"/>
      <c r="AS288" s="45"/>
      <c r="AT288" s="45"/>
      <c r="AU288" s="45"/>
      <c r="AV288" s="45"/>
    </row>
    <row r="289" spans="38:48" x14ac:dyDescent="0.25">
      <c r="AL289" s="49"/>
      <c r="AM289" s="50"/>
      <c r="AN289" s="50"/>
      <c r="AO289" s="50"/>
      <c r="AP289" s="50"/>
      <c r="AQ289" s="50"/>
      <c r="AR289" s="45"/>
      <c r="AS289" s="45"/>
      <c r="AT289" s="45"/>
      <c r="AU289" s="45"/>
      <c r="AV289" s="45"/>
    </row>
    <row r="290" spans="38:48" x14ac:dyDescent="0.25">
      <c r="AL290" s="49"/>
      <c r="AM290" s="50"/>
      <c r="AN290" s="50"/>
      <c r="AO290" s="50"/>
      <c r="AP290" s="50"/>
      <c r="AQ290" s="50"/>
      <c r="AR290" s="45"/>
      <c r="AS290" s="45"/>
      <c r="AT290" s="45"/>
      <c r="AU290" s="45"/>
      <c r="AV290" s="45"/>
    </row>
    <row r="291" spans="38:48" x14ac:dyDescent="0.25">
      <c r="AL291" s="49"/>
      <c r="AM291" s="50"/>
      <c r="AN291" s="50"/>
      <c r="AO291" s="50"/>
      <c r="AP291" s="50"/>
      <c r="AQ291" s="50"/>
      <c r="AR291" s="45"/>
      <c r="AS291" s="45"/>
      <c r="AT291" s="45"/>
      <c r="AU291" s="45"/>
      <c r="AV291" s="45"/>
    </row>
    <row r="292" spans="38:48" x14ac:dyDescent="0.25">
      <c r="AL292" s="49"/>
      <c r="AM292" s="50"/>
      <c r="AN292" s="50"/>
      <c r="AO292" s="50"/>
      <c r="AP292" s="50"/>
      <c r="AQ292" s="50"/>
      <c r="AR292" s="45"/>
      <c r="AS292" s="45"/>
      <c r="AT292" s="45"/>
      <c r="AU292" s="45"/>
      <c r="AV292" s="45"/>
    </row>
    <row r="293" spans="38:48" x14ac:dyDescent="0.25">
      <c r="AL293" s="49"/>
      <c r="AM293" s="50"/>
      <c r="AN293" s="50"/>
      <c r="AO293" s="50"/>
      <c r="AP293" s="50"/>
      <c r="AQ293" s="50"/>
      <c r="AR293" s="45"/>
      <c r="AS293" s="45"/>
      <c r="AT293" s="45"/>
      <c r="AU293" s="45"/>
      <c r="AV293" s="45"/>
    </row>
    <row r="294" spans="38:48" x14ac:dyDescent="0.25">
      <c r="AL294" s="49"/>
      <c r="AM294" s="50"/>
      <c r="AN294" s="50"/>
      <c r="AO294" s="50"/>
      <c r="AP294" s="50"/>
      <c r="AQ294" s="50"/>
      <c r="AR294" s="45"/>
      <c r="AS294" s="45"/>
      <c r="AT294" s="45"/>
      <c r="AU294" s="45"/>
      <c r="AV294" s="45"/>
    </row>
    <row r="295" spans="38:48" x14ac:dyDescent="0.25">
      <c r="AL295" s="49"/>
      <c r="AM295" s="50"/>
      <c r="AN295" s="50"/>
      <c r="AO295" s="50"/>
      <c r="AP295" s="50"/>
      <c r="AQ295" s="50"/>
      <c r="AR295" s="45"/>
      <c r="AS295" s="45"/>
      <c r="AT295" s="45"/>
      <c r="AU295" s="45"/>
      <c r="AV295" s="45"/>
    </row>
    <row r="296" spans="38:48" x14ac:dyDescent="0.25">
      <c r="AL296" s="49"/>
      <c r="AM296" s="50"/>
      <c r="AN296" s="50"/>
      <c r="AO296" s="50"/>
      <c r="AP296" s="50"/>
      <c r="AQ296" s="50"/>
      <c r="AR296" s="45"/>
      <c r="AS296" s="45"/>
      <c r="AT296" s="45"/>
      <c r="AU296" s="45"/>
      <c r="AV296" s="45"/>
    </row>
    <row r="297" spans="38:48" x14ac:dyDescent="0.25">
      <c r="AL297" s="49"/>
      <c r="AM297" s="50"/>
      <c r="AN297" s="50"/>
      <c r="AO297" s="50"/>
      <c r="AP297" s="50"/>
      <c r="AQ297" s="50"/>
      <c r="AR297" s="45"/>
      <c r="AS297" s="45"/>
      <c r="AT297" s="45"/>
      <c r="AU297" s="45"/>
      <c r="AV297" s="45"/>
    </row>
    <row r="298" spans="38:48" x14ac:dyDescent="0.25">
      <c r="AL298" s="49"/>
      <c r="AM298" s="50"/>
      <c r="AN298" s="50"/>
      <c r="AO298" s="50"/>
      <c r="AP298" s="50"/>
      <c r="AQ298" s="50"/>
      <c r="AR298" s="45"/>
      <c r="AS298" s="45"/>
      <c r="AT298" s="45"/>
      <c r="AU298" s="45"/>
      <c r="AV298" s="45"/>
    </row>
    <row r="299" spans="38:48" x14ac:dyDescent="0.25">
      <c r="AL299" s="49"/>
      <c r="AM299" s="50"/>
      <c r="AN299" s="50"/>
      <c r="AO299" s="50"/>
      <c r="AP299" s="50"/>
      <c r="AQ299" s="50"/>
      <c r="AR299" s="45"/>
      <c r="AS299" s="45"/>
      <c r="AT299" s="45"/>
      <c r="AU299" s="45"/>
      <c r="AV299" s="45"/>
    </row>
    <row r="300" spans="38:48" x14ac:dyDescent="0.25">
      <c r="AL300" s="49"/>
      <c r="AM300" s="50"/>
      <c r="AN300" s="50"/>
      <c r="AO300" s="50"/>
      <c r="AP300" s="50"/>
      <c r="AQ300" s="50"/>
      <c r="AR300" s="45"/>
      <c r="AS300" s="45"/>
      <c r="AT300" s="45"/>
      <c r="AU300" s="45"/>
      <c r="AV300" s="45"/>
    </row>
    <row r="301" spans="38:48" x14ac:dyDescent="0.25">
      <c r="AL301" s="49"/>
      <c r="AM301" s="50"/>
      <c r="AN301" s="50"/>
      <c r="AO301" s="50"/>
      <c r="AP301" s="50"/>
      <c r="AQ301" s="50"/>
      <c r="AR301" s="45"/>
      <c r="AS301" s="45"/>
      <c r="AT301" s="45"/>
      <c r="AU301" s="45"/>
      <c r="AV301" s="45"/>
    </row>
    <row r="302" spans="38:48" x14ac:dyDescent="0.25">
      <c r="AL302" s="49"/>
      <c r="AM302" s="50"/>
      <c r="AN302" s="50"/>
      <c r="AO302" s="50"/>
      <c r="AP302" s="50"/>
      <c r="AQ302" s="50"/>
      <c r="AR302" s="45"/>
      <c r="AS302" s="45"/>
      <c r="AT302" s="45"/>
      <c r="AU302" s="45"/>
      <c r="AV302" s="45"/>
    </row>
    <row r="303" spans="38:48" x14ac:dyDescent="0.25">
      <c r="AL303" s="49"/>
      <c r="AM303" s="50"/>
      <c r="AN303" s="50"/>
      <c r="AO303" s="50"/>
      <c r="AP303" s="50"/>
      <c r="AQ303" s="50"/>
      <c r="AR303" s="45"/>
      <c r="AS303" s="45"/>
      <c r="AT303" s="45"/>
      <c r="AU303" s="45"/>
      <c r="AV303" s="45"/>
    </row>
    <row r="304" spans="38:48" x14ac:dyDescent="0.25">
      <c r="AL304" s="49"/>
      <c r="AM304" s="50"/>
      <c r="AN304" s="50"/>
      <c r="AO304" s="50"/>
      <c r="AP304" s="50"/>
      <c r="AQ304" s="50"/>
      <c r="AR304" s="45"/>
      <c r="AS304" s="45"/>
      <c r="AT304" s="45"/>
      <c r="AU304" s="45"/>
      <c r="AV304" s="45"/>
    </row>
    <row r="305" spans="38:48" x14ac:dyDescent="0.25">
      <c r="AL305" s="49"/>
      <c r="AM305" s="50"/>
      <c r="AN305" s="50"/>
      <c r="AO305" s="50"/>
      <c r="AP305" s="50"/>
      <c r="AQ305" s="50"/>
      <c r="AR305" s="45"/>
      <c r="AS305" s="45"/>
      <c r="AT305" s="45"/>
      <c r="AU305" s="45"/>
      <c r="AV305" s="45"/>
    </row>
    <row r="306" spans="38:48" x14ac:dyDescent="0.25">
      <c r="AL306" s="49"/>
      <c r="AM306" s="50"/>
      <c r="AN306" s="50"/>
      <c r="AO306" s="50"/>
      <c r="AP306" s="50"/>
      <c r="AQ306" s="50"/>
      <c r="AR306" s="45"/>
      <c r="AS306" s="45"/>
      <c r="AT306" s="45"/>
      <c r="AU306" s="45"/>
      <c r="AV306" s="45"/>
    </row>
    <row r="307" spans="38:48" x14ac:dyDescent="0.25">
      <c r="AL307" s="49"/>
      <c r="AM307" s="50"/>
      <c r="AN307" s="50"/>
      <c r="AO307" s="50"/>
      <c r="AP307" s="50"/>
      <c r="AQ307" s="50"/>
      <c r="AR307" s="45"/>
      <c r="AS307" s="45"/>
      <c r="AT307" s="45"/>
      <c r="AU307" s="45"/>
      <c r="AV307" s="45"/>
    </row>
    <row r="308" spans="38:48" x14ac:dyDescent="0.25">
      <c r="AL308" s="49"/>
      <c r="AM308" s="50"/>
      <c r="AN308" s="50"/>
      <c r="AO308" s="50"/>
      <c r="AP308" s="50"/>
      <c r="AQ308" s="50"/>
      <c r="AR308" s="45"/>
      <c r="AS308" s="45"/>
      <c r="AT308" s="45"/>
      <c r="AU308" s="45"/>
      <c r="AV308" s="45"/>
    </row>
    <row r="309" spans="38:48" x14ac:dyDescent="0.25">
      <c r="AL309" s="49"/>
      <c r="AM309" s="50"/>
      <c r="AN309" s="50"/>
      <c r="AO309" s="50"/>
      <c r="AP309" s="50"/>
      <c r="AQ309" s="50"/>
      <c r="AR309" s="45"/>
      <c r="AS309" s="45"/>
      <c r="AT309" s="45"/>
      <c r="AU309" s="45"/>
      <c r="AV309" s="45"/>
    </row>
    <row r="310" spans="38:48" x14ac:dyDescent="0.25">
      <c r="AL310" s="49"/>
      <c r="AM310" s="50"/>
      <c r="AN310" s="50"/>
      <c r="AO310" s="50"/>
      <c r="AP310" s="50"/>
      <c r="AQ310" s="50"/>
      <c r="AR310" s="45"/>
      <c r="AS310" s="45"/>
      <c r="AT310" s="45"/>
      <c r="AU310" s="45"/>
      <c r="AV310" s="45"/>
    </row>
    <row r="311" spans="38:48" x14ac:dyDescent="0.25">
      <c r="AL311" s="49"/>
      <c r="AM311" s="50"/>
      <c r="AN311" s="50"/>
      <c r="AO311" s="50"/>
      <c r="AP311" s="50"/>
      <c r="AQ311" s="50"/>
      <c r="AR311" s="45"/>
      <c r="AS311" s="45"/>
      <c r="AT311" s="45"/>
      <c r="AU311" s="45"/>
      <c r="AV311" s="45"/>
    </row>
    <row r="312" spans="38:48" x14ac:dyDescent="0.25">
      <c r="AL312" s="49"/>
      <c r="AM312" s="50"/>
      <c r="AN312" s="50"/>
      <c r="AO312" s="50"/>
      <c r="AP312" s="50"/>
      <c r="AQ312" s="50"/>
      <c r="AR312" s="45"/>
      <c r="AS312" s="45"/>
      <c r="AT312" s="45"/>
      <c r="AU312" s="45"/>
      <c r="AV312" s="45"/>
    </row>
    <row r="313" spans="38:48" x14ac:dyDescent="0.25">
      <c r="AL313" s="49"/>
      <c r="AM313" s="50"/>
      <c r="AN313" s="50"/>
      <c r="AO313" s="50"/>
      <c r="AP313" s="50"/>
      <c r="AQ313" s="50"/>
      <c r="AR313" s="45"/>
      <c r="AS313" s="45"/>
      <c r="AT313" s="45"/>
      <c r="AU313" s="45"/>
      <c r="AV313" s="45"/>
    </row>
    <row r="314" spans="38:48" x14ac:dyDescent="0.25">
      <c r="AL314" s="49"/>
      <c r="AM314" s="50"/>
      <c r="AN314" s="50"/>
      <c r="AO314" s="50"/>
      <c r="AP314" s="50"/>
      <c r="AQ314" s="50"/>
      <c r="AR314" s="45"/>
      <c r="AS314" s="45"/>
      <c r="AT314" s="45"/>
      <c r="AU314" s="45"/>
      <c r="AV314" s="45"/>
    </row>
    <row r="315" spans="38:48" x14ac:dyDescent="0.25">
      <c r="AL315" s="49"/>
      <c r="AM315" s="50"/>
      <c r="AN315" s="50"/>
      <c r="AO315" s="50"/>
      <c r="AP315" s="50"/>
      <c r="AQ315" s="50"/>
      <c r="AR315" s="45"/>
      <c r="AS315" s="45"/>
      <c r="AT315" s="45"/>
      <c r="AU315" s="45"/>
      <c r="AV315" s="45"/>
    </row>
    <row r="316" spans="38:48" x14ac:dyDescent="0.25">
      <c r="AL316" s="49"/>
      <c r="AM316" s="50"/>
      <c r="AN316" s="50"/>
      <c r="AO316" s="50"/>
      <c r="AP316" s="50"/>
      <c r="AQ316" s="50"/>
      <c r="AR316" s="45"/>
      <c r="AS316" s="45"/>
      <c r="AT316" s="45"/>
      <c r="AU316" s="45"/>
      <c r="AV316" s="45"/>
    </row>
    <row r="317" spans="38:48" x14ac:dyDescent="0.25">
      <c r="AL317" s="49"/>
      <c r="AM317" s="50"/>
      <c r="AN317" s="50"/>
      <c r="AO317" s="50"/>
      <c r="AP317" s="50"/>
      <c r="AQ317" s="50"/>
      <c r="AR317" s="45"/>
      <c r="AS317" s="45"/>
      <c r="AT317" s="45"/>
      <c r="AU317" s="45"/>
      <c r="AV317" s="45"/>
    </row>
    <row r="318" spans="38:48" x14ac:dyDescent="0.25">
      <c r="AL318" s="49"/>
      <c r="AM318" s="50"/>
      <c r="AN318" s="50"/>
      <c r="AO318" s="50"/>
      <c r="AP318" s="50"/>
      <c r="AQ318" s="50"/>
      <c r="AR318" s="45"/>
      <c r="AS318" s="45"/>
      <c r="AT318" s="45"/>
      <c r="AU318" s="45"/>
      <c r="AV318" s="45"/>
    </row>
    <row r="319" spans="38:48" x14ac:dyDescent="0.25">
      <c r="AL319" s="49"/>
      <c r="AM319" s="50"/>
      <c r="AN319" s="50"/>
      <c r="AO319" s="50"/>
      <c r="AP319" s="50"/>
      <c r="AQ319" s="50"/>
      <c r="AR319" s="45"/>
      <c r="AS319" s="45"/>
      <c r="AT319" s="45"/>
      <c r="AU319" s="45"/>
      <c r="AV319" s="45"/>
    </row>
    <row r="320" spans="38:48" x14ac:dyDescent="0.25">
      <c r="AL320" s="49"/>
      <c r="AM320" s="50"/>
      <c r="AN320" s="50"/>
      <c r="AO320" s="50"/>
      <c r="AP320" s="50"/>
      <c r="AQ320" s="50"/>
      <c r="AR320" s="45"/>
      <c r="AS320" s="45"/>
      <c r="AT320" s="45"/>
      <c r="AU320" s="45"/>
      <c r="AV320" s="45"/>
    </row>
    <row r="321" spans="38:48" x14ac:dyDescent="0.25">
      <c r="AL321" s="49"/>
      <c r="AM321" s="50"/>
      <c r="AN321" s="50"/>
      <c r="AO321" s="50"/>
      <c r="AP321" s="50"/>
      <c r="AQ321" s="50"/>
      <c r="AR321" s="45"/>
      <c r="AS321" s="45"/>
      <c r="AT321" s="45"/>
      <c r="AU321" s="45"/>
      <c r="AV321" s="45"/>
    </row>
    <row r="322" spans="38:48" x14ac:dyDescent="0.25">
      <c r="AL322" s="49"/>
      <c r="AM322" s="50"/>
      <c r="AN322" s="50"/>
      <c r="AO322" s="50"/>
      <c r="AP322" s="50"/>
      <c r="AQ322" s="50"/>
      <c r="AR322" s="45"/>
      <c r="AS322" s="45"/>
      <c r="AT322" s="45"/>
      <c r="AU322" s="45"/>
      <c r="AV322" s="45"/>
    </row>
    <row r="323" spans="38:48" x14ac:dyDescent="0.25">
      <c r="AL323" s="49"/>
      <c r="AM323" s="50"/>
      <c r="AN323" s="50"/>
      <c r="AO323" s="50"/>
      <c r="AP323" s="50"/>
      <c r="AQ323" s="50"/>
      <c r="AR323" s="45"/>
      <c r="AS323" s="45"/>
      <c r="AT323" s="45"/>
      <c r="AU323" s="45"/>
      <c r="AV323" s="45"/>
    </row>
    <row r="324" spans="38:48" x14ac:dyDescent="0.25">
      <c r="AL324" s="49"/>
      <c r="AM324" s="50"/>
      <c r="AN324" s="50"/>
      <c r="AO324" s="50"/>
      <c r="AP324" s="50"/>
      <c r="AQ324" s="50"/>
      <c r="AR324" s="45"/>
      <c r="AS324" s="45"/>
      <c r="AT324" s="45"/>
      <c r="AU324" s="45"/>
      <c r="AV324" s="45"/>
    </row>
    <row r="325" spans="38:48" x14ac:dyDescent="0.25">
      <c r="AL325" s="49"/>
      <c r="AM325" s="50"/>
      <c r="AN325" s="50"/>
      <c r="AO325" s="50"/>
      <c r="AP325" s="50"/>
      <c r="AQ325" s="50"/>
      <c r="AR325" s="45"/>
      <c r="AS325" s="45"/>
      <c r="AT325" s="45"/>
      <c r="AU325" s="45"/>
      <c r="AV325" s="45"/>
    </row>
    <row r="326" spans="38:48" x14ac:dyDescent="0.25">
      <c r="AL326" s="49"/>
      <c r="AM326" s="50"/>
      <c r="AN326" s="50"/>
      <c r="AO326" s="50"/>
      <c r="AP326" s="50"/>
      <c r="AQ326" s="50"/>
      <c r="AR326" s="45"/>
      <c r="AS326" s="45"/>
      <c r="AT326" s="45"/>
      <c r="AU326" s="45"/>
      <c r="AV326" s="45"/>
    </row>
    <row r="327" spans="38:48" x14ac:dyDescent="0.25">
      <c r="AL327" s="49"/>
      <c r="AM327" s="50"/>
      <c r="AN327" s="50"/>
      <c r="AO327" s="50"/>
      <c r="AP327" s="50"/>
      <c r="AQ327" s="50"/>
      <c r="AR327" s="45"/>
      <c r="AS327" s="45"/>
      <c r="AT327" s="45"/>
      <c r="AU327" s="45"/>
      <c r="AV327" s="45"/>
    </row>
    <row r="328" spans="38:48" x14ac:dyDescent="0.25">
      <c r="AL328" s="49"/>
      <c r="AM328" s="50"/>
      <c r="AN328" s="50"/>
      <c r="AO328" s="50"/>
      <c r="AP328" s="50"/>
      <c r="AQ328" s="50"/>
      <c r="AR328" s="45"/>
      <c r="AS328" s="45"/>
      <c r="AT328" s="45"/>
      <c r="AU328" s="45"/>
      <c r="AV328" s="45"/>
    </row>
    <row r="329" spans="38:48" x14ac:dyDescent="0.25">
      <c r="AL329" s="49"/>
      <c r="AM329" s="50"/>
      <c r="AN329" s="50"/>
      <c r="AO329" s="50"/>
      <c r="AP329" s="50"/>
      <c r="AQ329" s="50"/>
      <c r="AR329" s="45"/>
      <c r="AS329" s="45"/>
      <c r="AT329" s="45"/>
      <c r="AU329" s="45"/>
      <c r="AV329" s="45"/>
    </row>
    <row r="330" spans="38:48" x14ac:dyDescent="0.25">
      <c r="AL330" s="49"/>
      <c r="AM330" s="50"/>
      <c r="AN330" s="50"/>
      <c r="AO330" s="50"/>
      <c r="AP330" s="50"/>
      <c r="AQ330" s="50"/>
      <c r="AR330" s="45"/>
      <c r="AS330" s="45"/>
      <c r="AT330" s="45"/>
      <c r="AU330" s="45"/>
      <c r="AV330" s="45"/>
    </row>
    <row r="331" spans="38:48" x14ac:dyDescent="0.25">
      <c r="AL331" s="49"/>
      <c r="AM331" s="50"/>
      <c r="AN331" s="50"/>
      <c r="AO331" s="50"/>
      <c r="AP331" s="50"/>
      <c r="AQ331" s="50"/>
      <c r="AR331" s="45"/>
      <c r="AS331" s="45"/>
      <c r="AT331" s="45"/>
      <c r="AU331" s="45"/>
      <c r="AV331" s="45"/>
    </row>
    <row r="332" spans="38:48" x14ac:dyDescent="0.25">
      <c r="AL332" s="49"/>
      <c r="AM332" s="50"/>
      <c r="AN332" s="50"/>
      <c r="AO332" s="50"/>
      <c r="AP332" s="50"/>
      <c r="AQ332" s="50"/>
      <c r="AR332" s="45"/>
      <c r="AS332" s="45"/>
      <c r="AT332" s="45"/>
      <c r="AU332" s="45"/>
      <c r="AV332" s="45"/>
    </row>
    <row r="333" spans="38:48" x14ac:dyDescent="0.25">
      <c r="AL333" s="49"/>
      <c r="AM333" s="50"/>
      <c r="AN333" s="50"/>
      <c r="AO333" s="50"/>
      <c r="AP333" s="50"/>
      <c r="AQ333" s="50"/>
      <c r="AR333" s="45"/>
      <c r="AS333" s="45"/>
      <c r="AT333" s="45"/>
      <c r="AU333" s="45"/>
      <c r="AV333" s="45"/>
    </row>
    <row r="334" spans="38:48" x14ac:dyDescent="0.25">
      <c r="AL334" s="49"/>
      <c r="AM334" s="50"/>
      <c r="AN334" s="50"/>
      <c r="AO334" s="50"/>
      <c r="AP334" s="50"/>
      <c r="AQ334" s="50"/>
      <c r="AR334" s="45"/>
      <c r="AS334" s="45"/>
      <c r="AT334" s="45"/>
      <c r="AU334" s="45"/>
      <c r="AV334" s="45"/>
    </row>
    <row r="335" spans="38:48" x14ac:dyDescent="0.25">
      <c r="AL335" s="49"/>
      <c r="AM335" s="50"/>
      <c r="AN335" s="50"/>
      <c r="AO335" s="50"/>
      <c r="AP335" s="50"/>
      <c r="AQ335" s="50"/>
      <c r="AR335" s="45"/>
      <c r="AS335" s="45"/>
      <c r="AT335" s="45"/>
      <c r="AU335" s="45"/>
      <c r="AV335" s="45"/>
    </row>
    <row r="336" spans="38:48" x14ac:dyDescent="0.25">
      <c r="AL336" s="49"/>
      <c r="AM336" s="50"/>
      <c r="AN336" s="50"/>
      <c r="AO336" s="50"/>
      <c r="AP336" s="50"/>
      <c r="AQ336" s="50"/>
      <c r="AR336" s="45"/>
      <c r="AS336" s="45"/>
      <c r="AT336" s="45"/>
      <c r="AU336" s="45"/>
      <c r="AV336" s="45"/>
    </row>
    <row r="337" spans="38:48" x14ac:dyDescent="0.25">
      <c r="AL337" s="49"/>
      <c r="AM337" s="50"/>
      <c r="AN337" s="50"/>
      <c r="AO337" s="50"/>
      <c r="AP337" s="50"/>
      <c r="AQ337" s="50"/>
      <c r="AR337" s="45"/>
      <c r="AS337" s="45"/>
      <c r="AT337" s="45"/>
      <c r="AU337" s="45"/>
      <c r="AV337" s="45"/>
    </row>
    <row r="338" spans="38:48" x14ac:dyDescent="0.25">
      <c r="AL338" s="49"/>
      <c r="AM338" s="50"/>
      <c r="AN338" s="50"/>
      <c r="AO338" s="50"/>
      <c r="AP338" s="50"/>
      <c r="AQ338" s="50"/>
      <c r="AR338" s="45"/>
      <c r="AS338" s="45"/>
      <c r="AT338" s="45"/>
      <c r="AU338" s="45"/>
      <c r="AV338" s="45"/>
    </row>
    <row r="339" spans="38:48" x14ac:dyDescent="0.25">
      <c r="AL339" s="49"/>
      <c r="AM339" s="50"/>
      <c r="AN339" s="50"/>
      <c r="AO339" s="50"/>
      <c r="AP339" s="50"/>
      <c r="AQ339" s="50"/>
      <c r="AR339" s="45"/>
      <c r="AS339" s="45"/>
      <c r="AT339" s="45"/>
      <c r="AU339" s="45"/>
      <c r="AV339" s="45"/>
    </row>
    <row r="340" spans="38:48" x14ac:dyDescent="0.25">
      <c r="AL340" s="49"/>
      <c r="AM340" s="50"/>
      <c r="AN340" s="50"/>
      <c r="AO340" s="50"/>
      <c r="AP340" s="50"/>
      <c r="AQ340" s="50"/>
      <c r="AR340" s="45"/>
      <c r="AS340" s="45"/>
      <c r="AT340" s="45"/>
      <c r="AU340" s="45"/>
      <c r="AV340" s="45"/>
    </row>
    <row r="341" spans="38:48" x14ac:dyDescent="0.25">
      <c r="AL341" s="49"/>
      <c r="AM341" s="50"/>
      <c r="AN341" s="50"/>
      <c r="AO341" s="50"/>
      <c r="AP341" s="50"/>
      <c r="AQ341" s="50"/>
      <c r="AR341" s="45"/>
      <c r="AS341" s="45"/>
      <c r="AT341" s="45"/>
      <c r="AU341" s="45"/>
      <c r="AV341" s="45"/>
    </row>
    <row r="342" spans="38:48" x14ac:dyDescent="0.25">
      <c r="AL342" s="49"/>
      <c r="AM342" s="50"/>
      <c r="AN342" s="50"/>
      <c r="AO342" s="50"/>
      <c r="AP342" s="50"/>
      <c r="AQ342" s="50"/>
      <c r="AR342" s="45"/>
      <c r="AS342" s="45"/>
      <c r="AT342" s="45"/>
      <c r="AU342" s="45"/>
      <c r="AV342" s="45"/>
    </row>
    <row r="343" spans="38:48" x14ac:dyDescent="0.25">
      <c r="AL343" s="49"/>
      <c r="AM343" s="50"/>
      <c r="AN343" s="50"/>
      <c r="AO343" s="50"/>
      <c r="AP343" s="50"/>
      <c r="AQ343" s="50"/>
      <c r="AR343" s="45"/>
      <c r="AS343" s="45"/>
      <c r="AT343" s="45"/>
      <c r="AU343" s="45"/>
      <c r="AV343" s="45"/>
    </row>
    <row r="344" spans="38:48" x14ac:dyDescent="0.25">
      <c r="AL344" s="49"/>
      <c r="AM344" s="50"/>
      <c r="AN344" s="50"/>
      <c r="AO344" s="50"/>
      <c r="AP344" s="50"/>
      <c r="AQ344" s="50"/>
      <c r="AR344" s="45"/>
      <c r="AS344" s="45"/>
      <c r="AT344" s="45"/>
      <c r="AU344" s="45"/>
      <c r="AV344" s="45"/>
    </row>
    <row r="345" spans="38:48" x14ac:dyDescent="0.25">
      <c r="AL345" s="49"/>
      <c r="AM345" s="50"/>
      <c r="AN345" s="50"/>
      <c r="AO345" s="50"/>
      <c r="AP345" s="50"/>
      <c r="AQ345" s="50"/>
      <c r="AR345" s="45"/>
      <c r="AS345" s="45"/>
      <c r="AT345" s="45"/>
      <c r="AU345" s="45"/>
      <c r="AV345" s="45"/>
    </row>
    <row r="346" spans="38:48" x14ac:dyDescent="0.25">
      <c r="AL346" s="49"/>
      <c r="AM346" s="50"/>
      <c r="AN346" s="50"/>
      <c r="AO346" s="50"/>
      <c r="AP346" s="50"/>
      <c r="AQ346" s="50"/>
      <c r="AR346" s="45"/>
      <c r="AS346" s="45"/>
      <c r="AT346" s="45"/>
      <c r="AU346" s="45"/>
      <c r="AV346" s="45"/>
    </row>
    <row r="347" spans="38:48" x14ac:dyDescent="0.25">
      <c r="AL347" s="49"/>
      <c r="AM347" s="50"/>
      <c r="AN347" s="50"/>
      <c r="AO347" s="50"/>
      <c r="AP347" s="50"/>
      <c r="AQ347" s="50"/>
      <c r="AR347" s="45"/>
      <c r="AS347" s="45"/>
      <c r="AT347" s="45"/>
      <c r="AU347" s="45"/>
      <c r="AV347" s="45"/>
    </row>
    <row r="348" spans="38:48" x14ac:dyDescent="0.25">
      <c r="AL348" s="49"/>
      <c r="AM348" s="50"/>
      <c r="AN348" s="50"/>
      <c r="AO348" s="50"/>
      <c r="AP348" s="50"/>
      <c r="AQ348" s="50"/>
      <c r="AR348" s="45"/>
      <c r="AS348" s="45"/>
      <c r="AT348" s="45"/>
      <c r="AU348" s="45"/>
      <c r="AV348" s="45"/>
    </row>
    <row r="349" spans="38:48" x14ac:dyDescent="0.25">
      <c r="AL349" s="49"/>
      <c r="AM349" s="50"/>
      <c r="AN349" s="50"/>
      <c r="AO349" s="50"/>
      <c r="AP349" s="50"/>
      <c r="AQ349" s="50"/>
      <c r="AR349" s="45"/>
      <c r="AS349" s="45"/>
      <c r="AT349" s="45"/>
      <c r="AU349" s="45"/>
      <c r="AV349" s="45"/>
    </row>
    <row r="350" spans="38:48" x14ac:dyDescent="0.25">
      <c r="AL350" s="49"/>
      <c r="AM350" s="50"/>
      <c r="AN350" s="50"/>
      <c r="AO350" s="50"/>
      <c r="AP350" s="50"/>
      <c r="AQ350" s="50"/>
      <c r="AR350" s="45"/>
      <c r="AS350" s="45"/>
      <c r="AT350" s="45"/>
      <c r="AU350" s="45"/>
      <c r="AV350" s="45"/>
    </row>
    <row r="351" spans="38:48" x14ac:dyDescent="0.25">
      <c r="AL351" s="49"/>
      <c r="AM351" s="50"/>
      <c r="AN351" s="50"/>
      <c r="AO351" s="50"/>
      <c r="AP351" s="50"/>
      <c r="AQ351" s="50"/>
      <c r="AR351" s="45"/>
      <c r="AS351" s="45"/>
      <c r="AT351" s="45"/>
      <c r="AU351" s="45"/>
      <c r="AV351" s="45"/>
    </row>
    <row r="352" spans="38:48" x14ac:dyDescent="0.25">
      <c r="AL352" s="49"/>
      <c r="AM352" s="50"/>
      <c r="AN352" s="50"/>
      <c r="AO352" s="50"/>
      <c r="AP352" s="50"/>
      <c r="AQ352" s="50"/>
      <c r="AR352" s="45"/>
      <c r="AS352" s="45"/>
      <c r="AT352" s="45"/>
      <c r="AU352" s="45"/>
      <c r="AV352" s="45"/>
    </row>
    <row r="353" spans="38:48" x14ac:dyDescent="0.25">
      <c r="AL353" s="49"/>
      <c r="AM353" s="50"/>
      <c r="AN353" s="50"/>
      <c r="AO353" s="50"/>
      <c r="AP353" s="50"/>
      <c r="AQ353" s="50"/>
      <c r="AR353" s="45"/>
      <c r="AS353" s="45"/>
      <c r="AT353" s="45"/>
      <c r="AU353" s="45"/>
      <c r="AV353" s="45"/>
    </row>
    <row r="354" spans="38:48" x14ac:dyDescent="0.25">
      <c r="AL354" s="49"/>
      <c r="AM354" s="50"/>
      <c r="AN354" s="50"/>
      <c r="AO354" s="50"/>
      <c r="AP354" s="50"/>
      <c r="AQ354" s="50"/>
      <c r="AR354" s="45"/>
      <c r="AS354" s="45"/>
      <c r="AT354" s="45"/>
      <c r="AU354" s="45"/>
      <c r="AV354" s="45"/>
    </row>
    <row r="355" spans="38:48" x14ac:dyDescent="0.25">
      <c r="AL355" s="49"/>
      <c r="AM355" s="50"/>
      <c r="AN355" s="50"/>
      <c r="AO355" s="50"/>
      <c r="AP355" s="50"/>
      <c r="AQ355" s="50"/>
      <c r="AR355" s="45"/>
      <c r="AS355" s="45"/>
      <c r="AT355" s="45"/>
      <c r="AU355" s="45"/>
      <c r="AV355" s="45"/>
    </row>
    <row r="356" spans="38:48" x14ac:dyDescent="0.25">
      <c r="AL356" s="49"/>
      <c r="AM356" s="50"/>
      <c r="AN356" s="50"/>
      <c r="AO356" s="50"/>
      <c r="AP356" s="50"/>
      <c r="AQ356" s="50"/>
      <c r="AR356" s="45"/>
      <c r="AS356" s="45"/>
      <c r="AT356" s="45"/>
      <c r="AU356" s="45"/>
      <c r="AV356" s="45"/>
    </row>
    <row r="357" spans="38:48" x14ac:dyDescent="0.25">
      <c r="AL357" s="49"/>
      <c r="AM357" s="50"/>
      <c r="AN357" s="50"/>
      <c r="AO357" s="50"/>
      <c r="AP357" s="50"/>
      <c r="AQ357" s="50"/>
      <c r="AR357" s="45"/>
      <c r="AS357" s="45"/>
      <c r="AT357" s="45"/>
      <c r="AU357" s="45"/>
      <c r="AV357" s="45"/>
    </row>
    <row r="358" spans="38:48" x14ac:dyDescent="0.25">
      <c r="AL358" s="49"/>
      <c r="AM358" s="50"/>
      <c r="AN358" s="50"/>
      <c r="AO358" s="50"/>
      <c r="AP358" s="50"/>
      <c r="AQ358" s="50"/>
      <c r="AR358" s="45"/>
      <c r="AS358" s="45"/>
      <c r="AT358" s="45"/>
      <c r="AU358" s="45"/>
      <c r="AV358" s="45"/>
    </row>
    <row r="359" spans="38:48" x14ac:dyDescent="0.25">
      <c r="AL359" s="49"/>
      <c r="AM359" s="50"/>
      <c r="AN359" s="50"/>
      <c r="AO359" s="50"/>
      <c r="AP359" s="50"/>
      <c r="AQ359" s="50"/>
      <c r="AR359" s="45"/>
      <c r="AS359" s="45"/>
      <c r="AT359" s="45"/>
      <c r="AU359" s="45"/>
      <c r="AV359" s="45"/>
    </row>
    <row r="360" spans="38:48" x14ac:dyDescent="0.25">
      <c r="AL360" s="49"/>
      <c r="AM360" s="50"/>
      <c r="AN360" s="50"/>
      <c r="AO360" s="50"/>
      <c r="AP360" s="50"/>
      <c r="AQ360" s="50"/>
      <c r="AR360" s="45"/>
      <c r="AS360" s="45"/>
      <c r="AT360" s="45"/>
      <c r="AU360" s="45"/>
      <c r="AV360" s="45"/>
    </row>
    <row r="361" spans="38:48" x14ac:dyDescent="0.25">
      <c r="AL361" s="49"/>
      <c r="AM361" s="50"/>
      <c r="AN361" s="50"/>
      <c r="AO361" s="50"/>
      <c r="AP361" s="50"/>
      <c r="AQ361" s="50"/>
      <c r="AR361" s="45"/>
      <c r="AS361" s="45"/>
      <c r="AT361" s="45"/>
      <c r="AU361" s="45"/>
      <c r="AV361" s="45"/>
    </row>
    <row r="362" spans="38:48" x14ac:dyDescent="0.25">
      <c r="AL362" s="49"/>
      <c r="AM362" s="50"/>
      <c r="AN362" s="50"/>
      <c r="AO362" s="50"/>
      <c r="AP362" s="50"/>
      <c r="AQ362" s="50"/>
      <c r="AR362" s="45"/>
      <c r="AS362" s="45"/>
      <c r="AT362" s="45"/>
      <c r="AU362" s="45"/>
      <c r="AV362" s="45"/>
    </row>
    <row r="363" spans="38:48" x14ac:dyDescent="0.25">
      <c r="AL363" s="49"/>
      <c r="AM363" s="50"/>
      <c r="AN363" s="50"/>
      <c r="AO363" s="50"/>
      <c r="AP363" s="50"/>
      <c r="AQ363" s="50"/>
      <c r="AR363" s="45"/>
      <c r="AS363" s="45"/>
      <c r="AT363" s="45"/>
      <c r="AU363" s="45"/>
      <c r="AV363" s="45"/>
    </row>
    <row r="364" spans="38:48" x14ac:dyDescent="0.25">
      <c r="AL364" s="49"/>
      <c r="AM364" s="50"/>
      <c r="AN364" s="50"/>
      <c r="AO364" s="50"/>
      <c r="AP364" s="50"/>
      <c r="AQ364" s="50"/>
      <c r="AR364" s="45"/>
      <c r="AS364" s="45"/>
      <c r="AT364" s="45"/>
      <c r="AU364" s="45"/>
      <c r="AV364" s="45"/>
    </row>
    <row r="365" spans="38:48" x14ac:dyDescent="0.25">
      <c r="AL365" s="49"/>
      <c r="AM365" s="50"/>
      <c r="AN365" s="50"/>
      <c r="AO365" s="50"/>
      <c r="AP365" s="50"/>
      <c r="AQ365" s="50"/>
      <c r="AR365" s="45"/>
      <c r="AS365" s="45"/>
      <c r="AT365" s="45"/>
      <c r="AU365" s="45"/>
      <c r="AV365" s="45"/>
    </row>
    <row r="366" spans="38:48" x14ac:dyDescent="0.25">
      <c r="AL366" s="49"/>
      <c r="AM366" s="50"/>
      <c r="AN366" s="50"/>
      <c r="AO366" s="50"/>
      <c r="AP366" s="50"/>
      <c r="AQ366" s="50"/>
      <c r="AR366" s="45"/>
      <c r="AS366" s="45"/>
      <c r="AT366" s="45"/>
      <c r="AU366" s="45"/>
      <c r="AV366" s="45"/>
    </row>
    <row r="367" spans="38:48" x14ac:dyDescent="0.25">
      <c r="AL367" s="49"/>
      <c r="AM367" s="50"/>
      <c r="AN367" s="50"/>
      <c r="AO367" s="50"/>
      <c r="AP367" s="50"/>
      <c r="AQ367" s="50"/>
      <c r="AR367" s="45"/>
      <c r="AS367" s="45"/>
      <c r="AT367" s="45"/>
      <c r="AU367" s="45"/>
      <c r="AV367" s="45"/>
    </row>
    <row r="368" spans="38:48" x14ac:dyDescent="0.25">
      <c r="AL368" s="49"/>
      <c r="AM368" s="50"/>
      <c r="AN368" s="50"/>
      <c r="AO368" s="50"/>
      <c r="AP368" s="50"/>
      <c r="AQ368" s="50"/>
      <c r="AR368" s="45"/>
      <c r="AS368" s="45"/>
      <c r="AT368" s="45"/>
      <c r="AU368" s="45"/>
      <c r="AV368" s="45"/>
    </row>
    <row r="369" spans="38:48" x14ac:dyDescent="0.25">
      <c r="AL369" s="49"/>
      <c r="AM369" s="50"/>
      <c r="AN369" s="50"/>
      <c r="AO369" s="50"/>
      <c r="AP369" s="50"/>
      <c r="AQ369" s="50"/>
      <c r="AR369" s="45"/>
      <c r="AS369" s="45"/>
      <c r="AT369" s="45"/>
      <c r="AU369" s="45"/>
      <c r="AV369" s="45"/>
    </row>
    <row r="370" spans="38:48" x14ac:dyDescent="0.25">
      <c r="AL370" s="49"/>
      <c r="AM370" s="50"/>
      <c r="AN370" s="50"/>
      <c r="AO370" s="50"/>
      <c r="AP370" s="50"/>
      <c r="AQ370" s="50"/>
      <c r="AR370" s="45"/>
      <c r="AS370" s="45"/>
      <c r="AT370" s="45"/>
      <c r="AU370" s="45"/>
      <c r="AV370" s="45"/>
    </row>
    <row r="371" spans="38:48" x14ac:dyDescent="0.25">
      <c r="AL371" s="49"/>
      <c r="AM371" s="50"/>
      <c r="AN371" s="50"/>
      <c r="AO371" s="50"/>
      <c r="AP371" s="50"/>
      <c r="AQ371" s="50"/>
      <c r="AR371" s="45"/>
      <c r="AS371" s="45"/>
      <c r="AT371" s="45"/>
      <c r="AU371" s="45"/>
      <c r="AV371" s="45"/>
    </row>
    <row r="372" spans="38:48" x14ac:dyDescent="0.25">
      <c r="AL372" s="49"/>
      <c r="AM372" s="50"/>
      <c r="AN372" s="50"/>
      <c r="AO372" s="50"/>
      <c r="AP372" s="50"/>
      <c r="AQ372" s="50"/>
      <c r="AR372" s="45"/>
      <c r="AS372" s="45"/>
      <c r="AT372" s="45"/>
      <c r="AU372" s="45"/>
      <c r="AV372" s="45"/>
    </row>
    <row r="373" spans="38:48" x14ac:dyDescent="0.25">
      <c r="AL373" s="49"/>
      <c r="AM373" s="50"/>
      <c r="AN373" s="50"/>
      <c r="AO373" s="50"/>
      <c r="AP373" s="50"/>
      <c r="AQ373" s="50"/>
      <c r="AR373" s="45"/>
      <c r="AS373" s="45"/>
      <c r="AT373" s="45"/>
      <c r="AU373" s="45"/>
      <c r="AV373" s="45"/>
    </row>
    <row r="374" spans="38:48" x14ac:dyDescent="0.25">
      <c r="AL374" s="49"/>
      <c r="AM374" s="50"/>
      <c r="AN374" s="50"/>
      <c r="AO374" s="50"/>
      <c r="AP374" s="50"/>
      <c r="AQ374" s="50"/>
      <c r="AR374" s="45"/>
      <c r="AS374" s="45"/>
      <c r="AT374" s="45"/>
      <c r="AU374" s="45"/>
      <c r="AV374" s="45"/>
    </row>
    <row r="375" spans="38:48" x14ac:dyDescent="0.25">
      <c r="AL375" s="49"/>
      <c r="AM375" s="50"/>
      <c r="AN375" s="50"/>
      <c r="AO375" s="50"/>
      <c r="AP375" s="50"/>
      <c r="AQ375" s="50"/>
      <c r="AR375" s="45"/>
      <c r="AS375" s="45"/>
      <c r="AT375" s="45"/>
      <c r="AU375" s="45"/>
      <c r="AV375" s="45"/>
    </row>
    <row r="376" spans="38:48" x14ac:dyDescent="0.25">
      <c r="AL376" s="49"/>
      <c r="AM376" s="50"/>
      <c r="AN376" s="50"/>
      <c r="AO376" s="50"/>
      <c r="AP376" s="50"/>
      <c r="AQ376" s="50"/>
      <c r="AR376" s="45"/>
      <c r="AS376" s="45"/>
      <c r="AT376" s="45"/>
      <c r="AU376" s="45"/>
      <c r="AV376" s="45"/>
    </row>
    <row r="377" spans="38:48" x14ac:dyDescent="0.25">
      <c r="AL377" s="49"/>
      <c r="AM377" s="50"/>
      <c r="AN377" s="50"/>
      <c r="AO377" s="50"/>
      <c r="AP377" s="50"/>
      <c r="AQ377" s="50"/>
      <c r="AR377" s="45"/>
      <c r="AS377" s="45"/>
      <c r="AT377" s="45"/>
      <c r="AU377" s="45"/>
      <c r="AV377" s="45"/>
    </row>
    <row r="378" spans="38:48" x14ac:dyDescent="0.25">
      <c r="AL378" s="49"/>
      <c r="AM378" s="50"/>
      <c r="AN378" s="50"/>
      <c r="AO378" s="50"/>
      <c r="AP378" s="50"/>
      <c r="AQ378" s="50"/>
      <c r="AR378" s="45"/>
      <c r="AS378" s="45"/>
      <c r="AT378" s="45"/>
      <c r="AU378" s="45"/>
      <c r="AV378" s="45"/>
    </row>
    <row r="379" spans="38:48" x14ac:dyDescent="0.25">
      <c r="AL379" s="49"/>
      <c r="AM379" s="50"/>
      <c r="AN379" s="50"/>
      <c r="AO379" s="50"/>
      <c r="AP379" s="50"/>
      <c r="AQ379" s="50"/>
      <c r="AR379" s="45"/>
      <c r="AS379" s="45"/>
      <c r="AT379" s="45"/>
      <c r="AU379" s="45"/>
      <c r="AV379" s="45"/>
    </row>
    <row r="380" spans="38:48" x14ac:dyDescent="0.25">
      <c r="AL380" s="49"/>
      <c r="AM380" s="50"/>
      <c r="AN380" s="50"/>
      <c r="AO380" s="50"/>
      <c r="AP380" s="50"/>
      <c r="AQ380" s="50"/>
      <c r="AR380" s="45"/>
      <c r="AS380" s="45"/>
      <c r="AT380" s="45"/>
      <c r="AU380" s="45"/>
      <c r="AV380" s="45"/>
    </row>
    <row r="381" spans="38:48" x14ac:dyDescent="0.25">
      <c r="AL381" s="49"/>
      <c r="AM381" s="50"/>
      <c r="AN381" s="50"/>
      <c r="AO381" s="50"/>
      <c r="AP381" s="50"/>
      <c r="AQ381" s="50"/>
      <c r="AR381" s="45"/>
      <c r="AS381" s="45"/>
      <c r="AT381" s="45"/>
      <c r="AU381" s="45"/>
      <c r="AV381" s="45"/>
    </row>
    <row r="382" spans="38:48" x14ac:dyDescent="0.25">
      <c r="AL382" s="49"/>
      <c r="AM382" s="50"/>
      <c r="AN382" s="50"/>
      <c r="AO382" s="50"/>
      <c r="AP382" s="50"/>
      <c r="AQ382" s="50"/>
      <c r="AR382" s="45"/>
      <c r="AS382" s="45"/>
      <c r="AT382" s="45"/>
      <c r="AU382" s="45"/>
      <c r="AV382" s="45"/>
    </row>
    <row r="383" spans="38:48" x14ac:dyDescent="0.25">
      <c r="AL383" s="49"/>
      <c r="AM383" s="50"/>
      <c r="AN383" s="50"/>
      <c r="AO383" s="50"/>
      <c r="AP383" s="50"/>
      <c r="AQ383" s="50"/>
      <c r="AR383" s="45"/>
      <c r="AS383" s="45"/>
      <c r="AT383" s="45"/>
      <c r="AU383" s="45"/>
      <c r="AV383" s="45"/>
    </row>
    <row r="384" spans="38:48" x14ac:dyDescent="0.25">
      <c r="AL384" s="49"/>
      <c r="AM384" s="50"/>
      <c r="AN384" s="50"/>
      <c r="AO384" s="50"/>
      <c r="AP384" s="50"/>
      <c r="AQ384" s="50"/>
      <c r="AR384" s="45"/>
      <c r="AS384" s="45"/>
      <c r="AT384" s="45"/>
      <c r="AU384" s="45"/>
      <c r="AV384" s="45"/>
    </row>
    <row r="385" spans="38:48" x14ac:dyDescent="0.25">
      <c r="AL385" s="49"/>
      <c r="AM385" s="50"/>
      <c r="AN385" s="50"/>
      <c r="AO385" s="50"/>
      <c r="AP385" s="50"/>
      <c r="AQ385" s="50"/>
      <c r="AR385" s="45"/>
      <c r="AS385" s="45"/>
      <c r="AT385" s="45"/>
      <c r="AU385" s="45"/>
      <c r="AV385" s="45"/>
    </row>
    <row r="386" spans="38:48" x14ac:dyDescent="0.25">
      <c r="AL386" s="49"/>
      <c r="AM386" s="50"/>
      <c r="AN386" s="50"/>
      <c r="AO386" s="50"/>
      <c r="AP386" s="50"/>
      <c r="AQ386" s="50"/>
      <c r="AR386" s="45"/>
      <c r="AS386" s="45"/>
      <c r="AT386" s="45"/>
      <c r="AU386" s="45"/>
      <c r="AV386" s="45"/>
    </row>
    <row r="387" spans="38:48" x14ac:dyDescent="0.25">
      <c r="AL387" s="49"/>
      <c r="AM387" s="50"/>
      <c r="AN387" s="50"/>
      <c r="AO387" s="50"/>
      <c r="AP387" s="50"/>
      <c r="AQ387" s="50"/>
      <c r="AR387" s="45"/>
      <c r="AS387" s="45"/>
      <c r="AT387" s="45"/>
      <c r="AU387" s="45"/>
      <c r="AV387" s="45"/>
    </row>
    <row r="388" spans="38:48" x14ac:dyDescent="0.25">
      <c r="AL388" s="49"/>
      <c r="AM388" s="50"/>
      <c r="AN388" s="50"/>
      <c r="AO388" s="50"/>
      <c r="AP388" s="50"/>
      <c r="AQ388" s="50"/>
      <c r="AR388" s="45"/>
      <c r="AS388" s="45"/>
      <c r="AT388" s="45"/>
      <c r="AU388" s="45"/>
      <c r="AV388" s="45"/>
    </row>
    <row r="389" spans="38:48" x14ac:dyDescent="0.25">
      <c r="AL389" s="49"/>
      <c r="AM389" s="50"/>
      <c r="AN389" s="50"/>
      <c r="AO389" s="50"/>
      <c r="AP389" s="50"/>
      <c r="AQ389" s="50"/>
      <c r="AR389" s="45"/>
      <c r="AS389" s="45"/>
      <c r="AT389" s="45"/>
      <c r="AU389" s="45"/>
      <c r="AV389" s="45"/>
    </row>
    <row r="390" spans="38:48" x14ac:dyDescent="0.25">
      <c r="AL390" s="49"/>
      <c r="AM390" s="50"/>
      <c r="AN390" s="50"/>
      <c r="AO390" s="50"/>
      <c r="AP390" s="50"/>
      <c r="AQ390" s="50"/>
      <c r="AR390" s="45"/>
      <c r="AS390" s="45"/>
      <c r="AT390" s="45"/>
      <c r="AU390" s="45"/>
      <c r="AV390" s="45"/>
    </row>
    <row r="391" spans="38:48" x14ac:dyDescent="0.25">
      <c r="AL391" s="49"/>
      <c r="AM391" s="50"/>
      <c r="AN391" s="50"/>
      <c r="AO391" s="50"/>
      <c r="AP391" s="50"/>
      <c r="AQ391" s="50"/>
      <c r="AR391" s="45"/>
      <c r="AS391" s="45"/>
      <c r="AT391" s="45"/>
      <c r="AU391" s="45"/>
      <c r="AV391" s="45"/>
    </row>
    <row r="392" spans="38:48" x14ac:dyDescent="0.25">
      <c r="AL392" s="49"/>
      <c r="AM392" s="50"/>
      <c r="AN392" s="50"/>
      <c r="AO392" s="50"/>
      <c r="AP392" s="50"/>
      <c r="AQ392" s="50"/>
      <c r="AR392" s="45"/>
      <c r="AS392" s="45"/>
      <c r="AT392" s="45"/>
      <c r="AU392" s="45"/>
      <c r="AV392" s="45"/>
    </row>
    <row r="393" spans="38:48" x14ac:dyDescent="0.25">
      <c r="AL393" s="49"/>
      <c r="AM393" s="50"/>
      <c r="AN393" s="50"/>
      <c r="AO393" s="50"/>
      <c r="AP393" s="50"/>
      <c r="AQ393" s="50"/>
      <c r="AR393" s="45"/>
      <c r="AS393" s="45"/>
      <c r="AT393" s="45"/>
      <c r="AU393" s="45"/>
      <c r="AV393" s="45"/>
    </row>
    <row r="394" spans="38:48" x14ac:dyDescent="0.25">
      <c r="AL394" s="49"/>
      <c r="AM394" s="50"/>
      <c r="AN394" s="50"/>
      <c r="AO394" s="50"/>
      <c r="AP394" s="50"/>
      <c r="AQ394" s="50"/>
      <c r="AR394" s="45"/>
      <c r="AS394" s="45"/>
      <c r="AT394" s="45"/>
      <c r="AU394" s="45"/>
      <c r="AV394" s="45"/>
    </row>
    <row r="395" spans="38:48" x14ac:dyDescent="0.25">
      <c r="AL395" s="49"/>
      <c r="AM395" s="50"/>
      <c r="AN395" s="50"/>
      <c r="AO395" s="50"/>
      <c r="AP395" s="50"/>
      <c r="AQ395" s="50"/>
      <c r="AR395" s="45"/>
      <c r="AS395" s="45"/>
      <c r="AT395" s="45"/>
      <c r="AU395" s="45"/>
      <c r="AV395" s="45"/>
    </row>
    <row r="396" spans="38:48" x14ac:dyDescent="0.25">
      <c r="AL396" s="49"/>
      <c r="AM396" s="50"/>
      <c r="AN396" s="50"/>
      <c r="AO396" s="50"/>
      <c r="AP396" s="50"/>
      <c r="AQ396" s="50"/>
      <c r="AR396" s="45"/>
      <c r="AS396" s="45"/>
      <c r="AT396" s="45"/>
      <c r="AU396" s="45"/>
      <c r="AV396" s="45"/>
    </row>
    <row r="397" spans="38:48" x14ac:dyDescent="0.25">
      <c r="AL397" s="49"/>
      <c r="AM397" s="50"/>
      <c r="AN397" s="50"/>
      <c r="AO397" s="50"/>
      <c r="AP397" s="50"/>
      <c r="AQ397" s="50"/>
      <c r="AR397" s="45"/>
    </row>
    <row r="398" spans="38:48" x14ac:dyDescent="0.25">
      <c r="AL398" s="49"/>
      <c r="AM398" s="50"/>
      <c r="AN398" s="50"/>
      <c r="AO398" s="50"/>
      <c r="AP398" s="50"/>
      <c r="AQ398" s="50"/>
    </row>
    <row r="399" spans="38:48" x14ac:dyDescent="0.25">
      <c r="AL399" s="49"/>
      <c r="AM399" s="50"/>
      <c r="AN399" s="50"/>
      <c r="AO399" s="50"/>
      <c r="AP399" s="50"/>
      <c r="AQ399" s="50"/>
    </row>
    <row r="400" spans="38:48" x14ac:dyDescent="0.25">
      <c r="AL400" s="49"/>
      <c r="AM400" s="50"/>
      <c r="AN400" s="50"/>
      <c r="AO400" s="50"/>
      <c r="AP400" s="50"/>
      <c r="AQ400" s="50"/>
    </row>
    <row r="401" spans="38:43" x14ac:dyDescent="0.25">
      <c r="AL401" s="49"/>
      <c r="AM401" s="50"/>
      <c r="AN401" s="50"/>
      <c r="AO401" s="50"/>
      <c r="AP401" s="50"/>
      <c r="AQ401" s="50"/>
    </row>
    <row r="402" spans="38:43" x14ac:dyDescent="0.25">
      <c r="AL402" s="49"/>
      <c r="AM402" s="50"/>
      <c r="AN402" s="50"/>
      <c r="AO402" s="50"/>
      <c r="AP402" s="50"/>
      <c r="AQ402" s="50"/>
    </row>
  </sheetData>
  <sheetProtection algorithmName="SHA-512" hashValue="C6kDSkArsgk/hE2nNGVcPhMGEaXnnFvBut7FGIMew5ZvZ6T04DjX6lrX5qPkAh/uGHDxYaUKoDqi1/p479QMIA==" saltValue="flTFKlPH5AjmcUjHlEMgIw==" spinCount="100000" sheet="1" objects="1" scenarios="1" selectLockedCells="1"/>
  <mergeCells count="58">
    <mergeCell ref="C57:H57"/>
    <mergeCell ref="I57:AG57"/>
    <mergeCell ref="B71:AH73"/>
    <mergeCell ref="C51:H51"/>
    <mergeCell ref="I51:AG51"/>
    <mergeCell ref="C53:H53"/>
    <mergeCell ref="I53:AG53"/>
    <mergeCell ref="C55:H55"/>
    <mergeCell ref="I55:AG55"/>
    <mergeCell ref="C59:H59"/>
    <mergeCell ref="I59:AG59"/>
    <mergeCell ref="C61:H61"/>
    <mergeCell ref="I61:AG61"/>
    <mergeCell ref="C63:H63"/>
    <mergeCell ref="I63:AG63"/>
    <mergeCell ref="C65:H65"/>
    <mergeCell ref="C41:H41"/>
    <mergeCell ref="I41:AG41"/>
    <mergeCell ref="C49:H49"/>
    <mergeCell ref="I49:AG49"/>
    <mergeCell ref="C43:AG43"/>
    <mergeCell ref="C45:H45"/>
    <mergeCell ref="I45:AG45"/>
    <mergeCell ref="C47:H47"/>
    <mergeCell ref="I47:AG47"/>
    <mergeCell ref="C40:H40"/>
    <mergeCell ref="I40:Q40"/>
    <mergeCell ref="S40:X40"/>
    <mergeCell ref="Y40:AG40"/>
    <mergeCell ref="C29:AG29"/>
    <mergeCell ref="C31:AG31"/>
    <mergeCell ref="C33:G33"/>
    <mergeCell ref="H33:AG33"/>
    <mergeCell ref="C35:G35"/>
    <mergeCell ref="H35:AG35"/>
    <mergeCell ref="C37:AG37"/>
    <mergeCell ref="C39:H39"/>
    <mergeCell ref="I39:Q39"/>
    <mergeCell ref="S39:X39"/>
    <mergeCell ref="Y39:AG39"/>
    <mergeCell ref="C28:AG28"/>
    <mergeCell ref="R2:AH8"/>
    <mergeCell ref="C12:AG12"/>
    <mergeCell ref="G14:AG14"/>
    <mergeCell ref="G16:AG16"/>
    <mergeCell ref="G18:AG18"/>
    <mergeCell ref="C20:E20"/>
    <mergeCell ref="G20:AG20"/>
    <mergeCell ref="C22:E22"/>
    <mergeCell ref="G22:AG22"/>
    <mergeCell ref="C24:E24"/>
    <mergeCell ref="G24:AG24"/>
    <mergeCell ref="C26:AG26"/>
    <mergeCell ref="I65:AG65"/>
    <mergeCell ref="C67:H67"/>
    <mergeCell ref="I67:AG67"/>
    <mergeCell ref="C69:H69"/>
    <mergeCell ref="I69:AG69"/>
  </mergeCells>
  <conditionalFormatting sqref="J15:Q15">
    <cfRule type="expression" dxfId="0" priority="1">
      <formula>$Z$13="Primary Residence"</formula>
    </cfRule>
  </conditionalFormatting>
  <dataValidations count="1">
    <dataValidation type="list" allowBlank="1" showInputMessage="1" showErrorMessage="1" sqref="I19 K19:M19" xr:uid="{14113A05-624D-46E9-B5A2-4D55048E0C60}">
      <formula1>"P&amp;I, Interest Only"</formula1>
    </dataValidation>
  </dataValidations>
  <pageMargins left="0.39370078740157483" right="0.39370078740157483" top="0.39370078740157483" bottom="0.39370078740157483" header="0.31496062992125984" footer="0.31496062992125984"/>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Assets and Loans Register</vt:lpstr>
      <vt:lpstr>Instructions and Tips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Desmond</dc:creator>
  <cp:lastModifiedBy>Josh Desmond</cp:lastModifiedBy>
  <cp:lastPrinted>2021-01-12T08:53:30Z</cp:lastPrinted>
  <dcterms:created xsi:type="dcterms:W3CDTF">2021-01-04T05:34:36Z</dcterms:created>
  <dcterms:modified xsi:type="dcterms:W3CDTF">2021-01-30T07:32:42Z</dcterms:modified>
</cp:coreProperties>
</file>